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附件一计划汇总" sheetId="5" r:id="rId1"/>
  </sheets>
  <calcPr calcId="144525"/>
</workbook>
</file>

<file path=xl/sharedStrings.xml><?xml version="1.0" encoding="utf-8"?>
<sst xmlns="http://schemas.openxmlformats.org/spreadsheetml/2006/main" count="34" uniqueCount="25">
  <si>
    <t>附件2</t>
  </si>
  <si>
    <t>南明区2022年—2024年城镇地下管网建设改造计划汇总表</t>
  </si>
  <si>
    <t>序号</t>
  </si>
  <si>
    <t>地区（年度）</t>
  </si>
  <si>
    <t>合计</t>
  </si>
  <si>
    <t>排水管网</t>
  </si>
  <si>
    <t>供水管网</t>
  </si>
  <si>
    <t>燃气管网</t>
  </si>
  <si>
    <t>供电管网</t>
  </si>
  <si>
    <t>通信管网</t>
  </si>
  <si>
    <t>视讯管网</t>
  </si>
  <si>
    <t>总投资（万元）</t>
  </si>
  <si>
    <t>管道（公里）</t>
  </si>
  <si>
    <t>雨水管（公里）</t>
  </si>
  <si>
    <t>污水管（公里）</t>
  </si>
  <si>
    <t>雨污管投资（万元）</t>
  </si>
  <si>
    <t>投资（万元）</t>
  </si>
  <si>
    <t>拟建管道长度(公里)</t>
  </si>
  <si>
    <t>拟穿线缆长度(公里)</t>
  </si>
  <si>
    <t>总投资(万元)</t>
  </si>
  <si>
    <t>南明区</t>
  </si>
  <si>
    <t>其中：各年度建设计划</t>
  </si>
  <si>
    <t>2022年</t>
  </si>
  <si>
    <t>2023年</t>
  </si>
  <si>
    <t>2024年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</si>
</sst>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;[Red]0.00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22" fillId="13" borderId="14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0" borderId="0">
      <protection locked="0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8" fillId="0" borderId="0">
      <alignment vertical="center"/>
      <protection locked="0"/>
    </xf>
    <xf numFmtId="0" fontId="27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176" fontId="0" fillId="0" borderId="0" xfId="0" applyNumberFormat="1" applyFont="1" applyAlignment="1">
      <alignment horizontal="center" vertical="center"/>
    </xf>
    <xf numFmtId="177" fontId="0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177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8" fontId="4" fillId="0" borderId="2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/>
    </xf>
    <xf numFmtId="178" fontId="5" fillId="2" borderId="2" xfId="0" applyNumberFormat="1" applyFont="1" applyFill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176" fontId="7" fillId="0" borderId="7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  <cellStyle name="常规 3" xfId="51"/>
    <cellStyle name="常规 2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"/>
  <sheetViews>
    <sheetView tabSelected="1" workbookViewId="0">
      <selection activeCell="F6" sqref="F6"/>
    </sheetView>
  </sheetViews>
  <sheetFormatPr defaultColWidth="9" defaultRowHeight="13.5" outlineLevelRow="7"/>
  <cols>
    <col min="1" max="1" width="10" style="2" customWidth="1"/>
    <col min="2" max="2" width="13.125" style="1" customWidth="1"/>
    <col min="3" max="3" width="16.6833333333333" style="1" customWidth="1"/>
    <col min="4" max="4" width="14.7833333333333" style="1" customWidth="1"/>
    <col min="5" max="5" width="11.0833333333333" style="1" customWidth="1"/>
    <col min="6" max="6" width="11.2833333333333" style="1" customWidth="1"/>
    <col min="7" max="7" width="11.7083333333333" style="1" customWidth="1"/>
    <col min="8" max="8" width="15.6916666666667" style="1" customWidth="1"/>
    <col min="9" max="9" width="14.4" style="1" customWidth="1"/>
    <col min="10" max="10" width="14.5666666666667" style="1" customWidth="1"/>
    <col min="11" max="11" width="15.8666666666667" style="1" customWidth="1"/>
    <col min="12" max="12" width="12.3833333333333" style="1" customWidth="1"/>
    <col min="13" max="13" width="11.8833333333333" style="1" customWidth="1"/>
    <col min="14" max="14" width="14.5666666666667" style="1" customWidth="1"/>
    <col min="15" max="15" width="13.2416666666667" style="1" customWidth="1"/>
    <col min="16" max="16" width="11.6333333333333" style="1" customWidth="1"/>
    <col min="17" max="17" width="14.2916666666667" style="1" customWidth="1"/>
    <col min="18" max="18" width="12.3166666666667" style="1" customWidth="1"/>
    <col min="19" max="19" width="13.4333333333333" style="1" customWidth="1"/>
    <col min="20" max="20" width="16.1666666666667" style="1" customWidth="1"/>
    <col min="21" max="16367" width="9" style="1"/>
  </cols>
  <sheetData>
    <row r="1" s="1" customFormat="1" ht="23" customHeight="1" spans="1:2">
      <c r="A1" s="3" t="s">
        <v>0</v>
      </c>
      <c r="B1" s="4"/>
    </row>
    <row r="2" s="1" customFormat="1" ht="30.75" customHeight="1" spans="1:2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="1" customFormat="1" ht="25" customHeight="1" spans="1:20">
      <c r="A3" s="7" t="s">
        <v>2</v>
      </c>
      <c r="B3" s="8" t="s">
        <v>3</v>
      </c>
      <c r="C3" s="9" t="s">
        <v>4</v>
      </c>
      <c r="D3" s="9"/>
      <c r="E3" s="9" t="s">
        <v>5</v>
      </c>
      <c r="F3" s="9"/>
      <c r="G3" s="9"/>
      <c r="H3" s="9" t="s">
        <v>6</v>
      </c>
      <c r="I3" s="9"/>
      <c r="J3" s="9" t="s">
        <v>7</v>
      </c>
      <c r="K3" s="9"/>
      <c r="L3" s="9" t="s">
        <v>8</v>
      </c>
      <c r="M3" s="9"/>
      <c r="N3" s="9"/>
      <c r="O3" s="19" t="s">
        <v>9</v>
      </c>
      <c r="P3" s="20"/>
      <c r="Q3" s="27"/>
      <c r="R3" s="19" t="s">
        <v>10</v>
      </c>
      <c r="S3" s="20"/>
      <c r="T3" s="27"/>
    </row>
    <row r="4" s="1" customFormat="1" ht="52" customHeight="1" spans="1:20">
      <c r="A4" s="10"/>
      <c r="B4" s="11"/>
      <c r="C4" s="12" t="s">
        <v>11</v>
      </c>
      <c r="D4" s="12" t="s">
        <v>12</v>
      </c>
      <c r="E4" s="12" t="s">
        <v>13</v>
      </c>
      <c r="F4" s="12" t="s">
        <v>14</v>
      </c>
      <c r="G4" s="12" t="s">
        <v>15</v>
      </c>
      <c r="H4" s="12" t="s">
        <v>12</v>
      </c>
      <c r="I4" s="12" t="s">
        <v>16</v>
      </c>
      <c r="J4" s="12" t="s">
        <v>12</v>
      </c>
      <c r="K4" s="12" t="s">
        <v>16</v>
      </c>
      <c r="L4" s="21" t="s">
        <v>17</v>
      </c>
      <c r="M4" s="22" t="s">
        <v>18</v>
      </c>
      <c r="N4" s="22" t="s">
        <v>19</v>
      </c>
      <c r="O4" s="21" t="s">
        <v>17</v>
      </c>
      <c r="P4" s="22" t="s">
        <v>18</v>
      </c>
      <c r="Q4" s="28" t="s">
        <v>19</v>
      </c>
      <c r="R4" s="29" t="s">
        <v>17</v>
      </c>
      <c r="S4" s="30" t="s">
        <v>18</v>
      </c>
      <c r="T4" s="31" t="s">
        <v>11</v>
      </c>
    </row>
    <row r="5" s="1" customFormat="1" ht="42" customHeight="1" spans="1:20">
      <c r="A5" s="13">
        <v>1</v>
      </c>
      <c r="B5" s="14" t="s">
        <v>20</v>
      </c>
      <c r="C5" s="15">
        <f>G5+I5+K5+N5+Q5+T5</f>
        <v>118128.583827813</v>
      </c>
      <c r="D5" s="15">
        <v>468.4654</v>
      </c>
      <c r="E5" s="15">
        <v>43.97</v>
      </c>
      <c r="F5" s="15">
        <v>62.44</v>
      </c>
      <c r="G5" s="15">
        <f>3.28887014278131*10000</f>
        <v>32888.7014278131</v>
      </c>
      <c r="H5" s="15">
        <v>185.459</v>
      </c>
      <c r="I5" s="15">
        <f>1.87*10000</f>
        <v>18700</v>
      </c>
      <c r="J5" s="15">
        <v>14.88</v>
      </c>
      <c r="K5" s="15">
        <f>0.1356*10000</f>
        <v>1356</v>
      </c>
      <c r="L5" s="23">
        <v>69.802</v>
      </c>
      <c r="M5" s="15">
        <v>81.395</v>
      </c>
      <c r="N5" s="15">
        <f>5.081646*10000</f>
        <v>50816.46</v>
      </c>
      <c r="O5" s="23">
        <v>91.9144</v>
      </c>
      <c r="P5" s="23">
        <v>8193.229</v>
      </c>
      <c r="Q5" s="26">
        <f>1.31091824*10000</f>
        <v>13109.1824</v>
      </c>
      <c r="R5" s="23">
        <v>0</v>
      </c>
      <c r="S5" s="23">
        <v>629.12</v>
      </c>
      <c r="T5" s="15">
        <f>0.125824*10000</f>
        <v>1258.24</v>
      </c>
    </row>
    <row r="6" ht="35" customHeight="1" spans="1:20">
      <c r="A6" s="13" t="s">
        <v>21</v>
      </c>
      <c r="B6" s="16" t="s">
        <v>22</v>
      </c>
      <c r="C6" s="17">
        <f>G6+I6+K6+N6+Q6+T6</f>
        <v>66571.0919983731</v>
      </c>
      <c r="D6" s="17">
        <f>E6+F6+H6+J6+L6+O6</f>
        <v>247.2444</v>
      </c>
      <c r="E6" s="15">
        <v>31.06</v>
      </c>
      <c r="F6" s="15">
        <v>45.81</v>
      </c>
      <c r="G6" s="15">
        <v>29608.2314278131</v>
      </c>
      <c r="H6" s="18">
        <v>72.494</v>
      </c>
      <c r="I6" s="18">
        <v>9803.91530056</v>
      </c>
      <c r="J6" s="24">
        <v>8.124</v>
      </c>
      <c r="K6" s="24">
        <v>841.84087</v>
      </c>
      <c r="L6" s="24">
        <v>22.022</v>
      </c>
      <c r="M6" s="24">
        <v>28.015</v>
      </c>
      <c r="N6" s="25">
        <v>16643.06</v>
      </c>
      <c r="O6" s="26">
        <v>67.7344</v>
      </c>
      <c r="P6" s="26">
        <v>5642.7678</v>
      </c>
      <c r="Q6" s="26">
        <v>9028.4444</v>
      </c>
      <c r="R6" s="24">
        <v>0</v>
      </c>
      <c r="S6" s="24">
        <v>322.8</v>
      </c>
      <c r="T6" s="25">
        <v>645.6</v>
      </c>
    </row>
    <row r="7" ht="35" customHeight="1" spans="1:20">
      <c r="A7" s="13"/>
      <c r="B7" s="16" t="s">
        <v>23</v>
      </c>
      <c r="C7" s="17">
        <f>G7+I7+K7+N7+Q7+T7</f>
        <v>31920.792342151</v>
      </c>
      <c r="D7" s="17">
        <f>E7+F7+H7+J7+L7+O7</f>
        <v>190.925</v>
      </c>
      <c r="E7" s="15">
        <v>12.91</v>
      </c>
      <c r="F7" s="15">
        <v>16.63</v>
      </c>
      <c r="G7" s="15">
        <v>3280.47</v>
      </c>
      <c r="H7" s="18">
        <v>112.965</v>
      </c>
      <c r="I7" s="18">
        <v>8913.117512151</v>
      </c>
      <c r="J7" s="24">
        <v>6.76</v>
      </c>
      <c r="K7" s="24">
        <v>514.42683</v>
      </c>
      <c r="L7" s="24">
        <v>17.48</v>
      </c>
      <c r="M7" s="24">
        <v>17.48</v>
      </c>
      <c r="N7" s="25">
        <v>14519.4</v>
      </c>
      <c r="O7" s="26">
        <v>24.18</v>
      </c>
      <c r="P7" s="26">
        <v>2550.4612</v>
      </c>
      <c r="Q7" s="26">
        <v>4080.738</v>
      </c>
      <c r="R7" s="24">
        <v>0</v>
      </c>
      <c r="S7" s="24">
        <v>306.32</v>
      </c>
      <c r="T7" s="25">
        <v>612.64</v>
      </c>
    </row>
    <row r="8" ht="33" customHeight="1" spans="1:20">
      <c r="A8" s="13"/>
      <c r="B8" s="16" t="s">
        <v>24</v>
      </c>
      <c r="C8" s="17">
        <f>N8</f>
        <v>19654</v>
      </c>
      <c r="D8" s="17">
        <f>L8</f>
        <v>30.3</v>
      </c>
      <c r="E8" s="15">
        <v>0</v>
      </c>
      <c r="F8" s="15">
        <v>0</v>
      </c>
      <c r="G8" s="15">
        <v>0</v>
      </c>
      <c r="H8" s="17">
        <v>0</v>
      </c>
      <c r="I8" s="17">
        <v>0</v>
      </c>
      <c r="J8" s="17">
        <v>0</v>
      </c>
      <c r="K8" s="17">
        <v>0</v>
      </c>
      <c r="L8" s="24">
        <v>30.3</v>
      </c>
      <c r="M8" s="24">
        <v>35.9</v>
      </c>
      <c r="N8" s="25">
        <v>19654</v>
      </c>
      <c r="O8" s="26">
        <v>0</v>
      </c>
      <c r="P8" s="26">
        <v>0</v>
      </c>
      <c r="Q8" s="26">
        <v>0</v>
      </c>
      <c r="R8" s="24">
        <v>0</v>
      </c>
      <c r="S8" s="24">
        <v>0</v>
      </c>
      <c r="T8" s="25">
        <v>0</v>
      </c>
    </row>
  </sheetData>
  <mergeCells count="12">
    <mergeCell ref="A1:B1"/>
    <mergeCell ref="A2:T2"/>
    <mergeCell ref="C3:D3"/>
    <mergeCell ref="E3:G3"/>
    <mergeCell ref="H3:I3"/>
    <mergeCell ref="J3:K3"/>
    <mergeCell ref="L3:N3"/>
    <mergeCell ref="O3:Q3"/>
    <mergeCell ref="R3:T3"/>
    <mergeCell ref="A3:A4"/>
    <mergeCell ref="A6:A8"/>
    <mergeCell ref="B3:B4"/>
  </mergeCells>
  <pageMargins left="0.354166666666667" right="0.196527777777778" top="0.432638888888889" bottom="0.236111111111111" header="0.314583333333333" footer="0.156944444444444"/>
  <pageSetup paperSize="9" scale="5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附件一计划汇总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</dc:creator>
  <cp:lastModifiedBy>玄靖</cp:lastModifiedBy>
  <dcterms:created xsi:type="dcterms:W3CDTF">2021-11-15T21:14:00Z</dcterms:created>
  <dcterms:modified xsi:type="dcterms:W3CDTF">2023-02-01T01:56:07Z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649BDA0561F440D3A88E1DFCA06704C0</vt:lpwstr>
  </property>
  <property fmtid="{D5CDD505-2E9C-101B-9397-08002B2CF9AE}" pid="3" name="KSOProductBuildVer">
    <vt:lpwstr>2052-11.1.0.13703</vt:lpwstr>
  </property>
</Properties>
</file>