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2" r:id="rId1"/>
  </sheets>
  <definedNames>
    <definedName name="_xlnm._FilterDatabase" localSheetId="0" hidden="1">Sheet1!$A$2:$Q$110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<sst xmlns="http://schemas.openxmlformats.org/spreadsheetml/2006/main" count="464" uniqueCount="210">
  <si>
    <t>贵阳市观山湖区2026年公开招聘事业单位工作人员笔试、面试、总成绩及进入体检人员名单</t>
  </si>
  <si>
    <t>姓名</t>
  </si>
  <si>
    <t>笔试准考证号</t>
  </si>
  <si>
    <t>名次</t>
  </si>
  <si>
    <t>资格复审情况</t>
  </si>
  <si>
    <t>本岗位招聘计划数</t>
  </si>
  <si>
    <t>是否组织专业测试</t>
  </si>
  <si>
    <t>单位名称</t>
  </si>
  <si>
    <t>岗位及代码</t>
  </si>
  <si>
    <t>职测成绩</t>
  </si>
  <si>
    <t>综合成绩</t>
  </si>
  <si>
    <t>笔试成绩</t>
  </si>
  <si>
    <t>笔试成绩（百分制）</t>
  </si>
  <si>
    <t>笔试折算成绩</t>
  </si>
  <si>
    <t>面试成绩</t>
  </si>
  <si>
    <t>面试折算成绩）</t>
  </si>
  <si>
    <t>总成绩</t>
  </si>
  <si>
    <t>是否进入体检</t>
  </si>
  <si>
    <t>龙羽彤</t>
  </si>
  <si>
    <t>1152018001813</t>
  </si>
  <si>
    <t>通过</t>
  </si>
  <si>
    <t>否</t>
  </si>
  <si>
    <t>观山湖区人才交流服务中心</t>
  </si>
  <si>
    <t>是</t>
  </si>
  <si>
    <t>付世好</t>
  </si>
  <si>
    <t>1152018000705</t>
  </si>
  <si>
    <t>艾翔涛</t>
  </si>
  <si>
    <t>1152018000911</t>
  </si>
  <si>
    <t>梁骁骁</t>
  </si>
  <si>
    <t>1152018001224</t>
  </si>
  <si>
    <t>观山湖区金华镇中心卫生院</t>
  </si>
  <si>
    <t>陈秀雯</t>
  </si>
  <si>
    <t>1152018001507</t>
  </si>
  <si>
    <t>陈义璇</t>
  </si>
  <si>
    <t>1152018000718</t>
  </si>
  <si>
    <t>李沁泠</t>
  </si>
  <si>
    <t>1152018001306</t>
  </si>
  <si>
    <t>观山湖区百花湖镇卫生院</t>
  </si>
  <si>
    <t>杨红</t>
  </si>
  <si>
    <t>1152018001928</t>
  </si>
  <si>
    <t>卢亦含</t>
  </si>
  <si>
    <t>1152018001110</t>
  </si>
  <si>
    <t>刘璇</t>
  </si>
  <si>
    <t>1152018000617</t>
  </si>
  <si>
    <t>观山湖区统计局调查中心（普查中心）</t>
  </si>
  <si>
    <t>陈秋同</t>
  </si>
  <si>
    <t>1152018001211</t>
  </si>
  <si>
    <t>张灿</t>
  </si>
  <si>
    <t>1152018001527</t>
  </si>
  <si>
    <t>魏海霞</t>
  </si>
  <si>
    <t>1152018000702</t>
  </si>
  <si>
    <t>观山湖区百花湖镇党务政务服务中心</t>
  </si>
  <si>
    <t>安纹奇</t>
  </si>
  <si>
    <t>1152018001308</t>
  </si>
  <si>
    <t>孙铖</t>
  </si>
  <si>
    <t>1152018002428</t>
  </si>
  <si>
    <t>邓正浪</t>
  </si>
  <si>
    <t>1152018001627</t>
  </si>
  <si>
    <t>观山湖区百花湖镇产业发展服务中心</t>
  </si>
  <si>
    <t>姚昕池</t>
  </si>
  <si>
    <t>1152018001004</t>
  </si>
  <si>
    <t>熊元琪</t>
  </si>
  <si>
    <t>1152018002319</t>
  </si>
  <si>
    <t>万静妮</t>
  </si>
  <si>
    <t>1152018803626</t>
  </si>
  <si>
    <t>观山湖区百花湖镇综合治理服务中心</t>
  </si>
  <si>
    <t>罗雪</t>
  </si>
  <si>
    <t>1152018802816</t>
  </si>
  <si>
    <t>蔡林灵</t>
  </si>
  <si>
    <t>1152018803823</t>
  </si>
  <si>
    <t>张珊珊</t>
  </si>
  <si>
    <t>1152018803326</t>
  </si>
  <si>
    <t>观山湖区百花湖镇农业农村综合服务中心</t>
  </si>
  <si>
    <t>顾菊</t>
  </si>
  <si>
    <t>1152018804028</t>
  </si>
  <si>
    <t>赵晓庆</t>
  </si>
  <si>
    <t>1152018800903</t>
  </si>
  <si>
    <t>翟麒翔</t>
  </si>
  <si>
    <t>1152018801114</t>
  </si>
  <si>
    <t>观山湖区金华镇党务政务服务中心</t>
  </si>
  <si>
    <t>周万龙</t>
  </si>
  <si>
    <t>1152018802601</t>
  </si>
  <si>
    <t>杨浩</t>
  </si>
  <si>
    <t>1152018801019</t>
  </si>
  <si>
    <t>1152018803117</t>
  </si>
  <si>
    <t>观山湖区金华镇农业农村综合服务中心</t>
  </si>
  <si>
    <t>韩晓玉</t>
  </si>
  <si>
    <t>1152018801209</t>
  </si>
  <si>
    <t>荣洁</t>
  </si>
  <si>
    <t>1152018800719</t>
  </si>
  <si>
    <t>涂静芸</t>
  </si>
  <si>
    <t>1152018800608</t>
  </si>
  <si>
    <t>张杰</t>
  </si>
  <si>
    <t>1152018800211</t>
  </si>
  <si>
    <t>王兴权</t>
  </si>
  <si>
    <t>1152018800706</t>
  </si>
  <si>
    <t>缺考</t>
  </si>
  <si>
    <t>杜显腾</t>
  </si>
  <si>
    <t>1152018800707</t>
  </si>
  <si>
    <t>观山湖区朱昌镇产业发展服务中心</t>
  </si>
  <si>
    <t>是。按照《招聘简章》“参加各岗位招聘体检的考生按照拟聘用人数1:1的比例，根据总成绩从高分到低分确定。若同一岗位考生总成绩末位出现并列的，按实际成绩计算；如仍并列的，则A类岗位和不组织专业测试的B类岗位以面试成绩、须组织专业测试B类岗位以专业测试成绩、C类岗位以试教成绩确定为体检对象。”规定确定。</t>
  </si>
  <si>
    <t>权超文</t>
  </si>
  <si>
    <t>1152018800107</t>
  </si>
  <si>
    <t>赵倩</t>
  </si>
  <si>
    <t>1152018803912</t>
  </si>
  <si>
    <t>衣兰晓</t>
  </si>
  <si>
    <t>1152018802329</t>
  </si>
  <si>
    <t>观山湖区朱昌镇农业农村综合服务中心</t>
  </si>
  <si>
    <t>詹欢欢</t>
  </si>
  <si>
    <t>1152018802423</t>
  </si>
  <si>
    <t>张玲</t>
  </si>
  <si>
    <t>1152018802424</t>
  </si>
  <si>
    <t>石坤</t>
  </si>
  <si>
    <t>1152018802422</t>
  </si>
  <si>
    <t>观山湖区云潭街道党务政务服务中心</t>
  </si>
  <si>
    <t>杨梦若</t>
  </si>
  <si>
    <t>1152018801520</t>
  </si>
  <si>
    <t>吴希</t>
  </si>
  <si>
    <t>1152018803427</t>
  </si>
  <si>
    <t>余艺</t>
  </si>
  <si>
    <t>1152018802604</t>
  </si>
  <si>
    <t>观山湖区云潭街道优化营商环境服务中心</t>
  </si>
  <si>
    <t>张媛苑</t>
  </si>
  <si>
    <t>1152018801719</t>
  </si>
  <si>
    <t>刘兴宇</t>
  </si>
  <si>
    <t>1152018801121</t>
  </si>
  <si>
    <t>尹宇婷</t>
  </si>
  <si>
    <t>1152018802923</t>
  </si>
  <si>
    <t>观山湖区金华园街道党务政务服务中心</t>
  </si>
  <si>
    <t>彭昊</t>
  </si>
  <si>
    <t>1152018803815</t>
  </si>
  <si>
    <t>杨文</t>
  </si>
  <si>
    <t>1152018800610</t>
  </si>
  <si>
    <t>王昊善</t>
  </si>
  <si>
    <t>1152018800602</t>
  </si>
  <si>
    <t>观山湖区金华园街道社区事务服务中心</t>
  </si>
  <si>
    <t>冯旭菲</t>
  </si>
  <si>
    <t>1152018801428</t>
  </si>
  <si>
    <t>肖永琦</t>
  </si>
  <si>
    <t>1152018802801</t>
  </si>
  <si>
    <t>金灵灵</t>
  </si>
  <si>
    <t>1152018901618</t>
  </si>
  <si>
    <t>单清月</t>
  </si>
  <si>
    <t>1152018902722</t>
  </si>
  <si>
    <t>石炜</t>
  </si>
  <si>
    <t>1152018906119</t>
  </si>
  <si>
    <t>许少文</t>
  </si>
  <si>
    <t>1152018901419</t>
  </si>
  <si>
    <t>观山湖区金华园街道优化营商环境服务中心</t>
  </si>
  <si>
    <t>李湘</t>
  </si>
  <si>
    <t>1152018907022</t>
  </si>
  <si>
    <t>吴佳</t>
  </si>
  <si>
    <t>1152018900827</t>
  </si>
  <si>
    <t>朱雅琪</t>
  </si>
  <si>
    <t>1152018903104</t>
  </si>
  <si>
    <t>观山湖区世纪城街道社区事务服务中心</t>
  </si>
  <si>
    <t>舒晓俊</t>
  </si>
  <si>
    <t>1152018904212</t>
  </si>
  <si>
    <t>龙盛晶</t>
  </si>
  <si>
    <t>1152018903816</t>
  </si>
  <si>
    <t>黄霜露</t>
  </si>
  <si>
    <t>1152018904817</t>
  </si>
  <si>
    <t>观山湖区世纪城街道综合治理服务中心</t>
  </si>
  <si>
    <t>王星雨</t>
  </si>
  <si>
    <t>1152018903406</t>
  </si>
  <si>
    <t>李茂源</t>
  </si>
  <si>
    <t>1152018903303</t>
  </si>
  <si>
    <t>姜瑜</t>
  </si>
  <si>
    <t>1152018903223</t>
  </si>
  <si>
    <t>观山湖区世纪城街道优化营商环境服务中心</t>
  </si>
  <si>
    <t>蒋艾芸</t>
  </si>
  <si>
    <t>1152018904617</t>
  </si>
  <si>
    <t>戴欣芮</t>
  </si>
  <si>
    <t>1152018903812</t>
  </si>
  <si>
    <t>卞璐</t>
  </si>
  <si>
    <t>1152018904421</t>
  </si>
  <si>
    <t>李婷</t>
  </si>
  <si>
    <t>1152018906201</t>
  </si>
  <si>
    <t>张园园</t>
  </si>
  <si>
    <t>1152018901722</t>
  </si>
  <si>
    <t>刘治宏</t>
  </si>
  <si>
    <t>1152018902603</t>
  </si>
  <si>
    <t>观山湖区宾阳街道优化营商环境服务中心</t>
  </si>
  <si>
    <t>张倩</t>
  </si>
  <si>
    <t>1152018901510</t>
  </si>
  <si>
    <t>何颖粲</t>
  </si>
  <si>
    <t>1152018903917</t>
  </si>
  <si>
    <t>覃牧</t>
  </si>
  <si>
    <t>1152018905517</t>
  </si>
  <si>
    <t>观山湖区宾阳街道社区事务服务中心</t>
  </si>
  <si>
    <t>宋丽美</t>
  </si>
  <si>
    <t>1152018901804</t>
  </si>
  <si>
    <t>杨秀鹏</t>
  </si>
  <si>
    <t>1152018901214</t>
  </si>
  <si>
    <t>潘筱蝶</t>
  </si>
  <si>
    <t>1152018901924</t>
  </si>
  <si>
    <t>观山湖区观山街道社区事务服务中心</t>
  </si>
  <si>
    <t>蔡莎</t>
  </si>
  <si>
    <t>1152018902510</t>
  </si>
  <si>
    <t>刘涛</t>
  </si>
  <si>
    <t>1152018906508</t>
  </si>
  <si>
    <t>黄婉春</t>
  </si>
  <si>
    <t>1152018901409</t>
  </si>
  <si>
    <t>观山湖区金阳街道社区事务服务中心</t>
  </si>
  <si>
    <t>李雨霏</t>
  </si>
  <si>
    <t>1152018901107</t>
  </si>
  <si>
    <t>司丽晨</t>
  </si>
  <si>
    <t>1152018903603</t>
  </si>
  <si>
    <t>陈雨潇</t>
  </si>
  <si>
    <t>1152018904223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</si>
</sst>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4"/>
  <sheetViews>
    <sheetView tabSelected="1" zoomScale="90" zoomScaleNormal="90" workbookViewId="0">
      <pane ySplit="2" topLeftCell="A3" activePane="bottomLeft" state="frozen"/>
      <selection/>
      <selection pane="bottomLeft" activeCell="G11" sqref="G11"/>
    </sheetView>
  </sheetViews>
  <sheetFormatPr defaultColWidth="9" defaultRowHeight="30" customHeight="1"/>
  <cols>
    <col min="1" max="1" width="12.0925925925926" style="2" customWidth="1"/>
    <col min="2" max="2" width="17.287037037037" style="2" customWidth="1"/>
    <col min="3" max="3" width="4.87962962962963" style="2" customWidth="1"/>
    <col min="4" max="4" width="8.44444444444444" style="2" customWidth="1"/>
    <col min="5" max="5" width="10.8888888888889" style="2" customWidth="1"/>
    <col min="6" max="6" width="11.6296296296296" style="2" customWidth="1"/>
    <col min="7" max="7" width="41.3518518518519" style="2" customWidth="1"/>
    <col min="8" max="8" width="13.5555555555556" style="2" customWidth="1"/>
    <col min="9" max="11" width="9" style="2"/>
    <col min="12" max="12" width="11.6203703703704" style="3" customWidth="1"/>
    <col min="13" max="14" width="9.03703703703704" style="2" customWidth="1"/>
    <col min="15" max="15" width="9.62962962962963" style="2" customWidth="1"/>
    <col min="16" max="16" width="9.12962962962963" style="2" customWidth="1"/>
    <col min="17" max="17" width="26.1759259259259" style="2" customWidth="1"/>
    <col min="18" max="16384" width="9" style="2"/>
  </cols>
  <sheetData>
    <row r="1" s="1" customFormat="1" ht="4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50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5" t="s">
        <v>13</v>
      </c>
      <c r="N2" s="5" t="s">
        <v>14</v>
      </c>
      <c r="O2" s="6" t="s">
        <v>15</v>
      </c>
      <c r="P2" s="5" t="s">
        <v>16</v>
      </c>
      <c r="Q2" s="5" t="s">
        <v>17</v>
      </c>
    </row>
    <row r="3" s="1" customFormat="1" customHeight="1" spans="1:17">
      <c r="A3" s="7" t="s">
        <v>18</v>
      </c>
      <c r="B3" s="7" t="s">
        <v>19</v>
      </c>
      <c r="C3" s="8">
        <v>1</v>
      </c>
      <c r="D3" s="7" t="s">
        <v>20</v>
      </c>
      <c r="E3" s="7">
        <v>1</v>
      </c>
      <c r="F3" s="7" t="s">
        <v>21</v>
      </c>
      <c r="G3" s="7" t="s">
        <v>22</v>
      </c>
      <c r="H3" s="7">
        <v>20107070101</v>
      </c>
      <c r="I3" s="7">
        <v>108</v>
      </c>
      <c r="J3" s="7">
        <v>109</v>
      </c>
      <c r="K3" s="7">
        <v>217</v>
      </c>
      <c r="L3" s="9">
        <f>SUM(K3/300*100)</f>
        <v>72.3333333333333</v>
      </c>
      <c r="M3" s="9">
        <f>L3*0.6</f>
        <v>43.4</v>
      </c>
      <c r="N3" s="9">
        <v>78.6</v>
      </c>
      <c r="O3" s="9">
        <f>N3*0.4</f>
        <v>31.44</v>
      </c>
      <c r="P3" s="9">
        <f>M3+O3</f>
        <v>74.84</v>
      </c>
      <c r="Q3" s="7" t="s">
        <v>23</v>
      </c>
    </row>
    <row r="4" s="1" customFormat="1" customHeight="1" spans="1:17">
      <c r="A4" s="7" t="s">
        <v>24</v>
      </c>
      <c r="B4" s="7" t="s">
        <v>25</v>
      </c>
      <c r="C4" s="8">
        <v>2</v>
      </c>
      <c r="D4" s="7" t="s">
        <v>20</v>
      </c>
      <c r="E4" s="7">
        <v>1</v>
      </c>
      <c r="F4" s="7" t="s">
        <v>21</v>
      </c>
      <c r="G4" s="7" t="s">
        <v>22</v>
      </c>
      <c r="H4" s="7">
        <v>20107070101</v>
      </c>
      <c r="I4" s="7">
        <v>119.5</v>
      </c>
      <c r="J4" s="7">
        <v>92</v>
      </c>
      <c r="K4" s="7">
        <v>211.5</v>
      </c>
      <c r="L4" s="9">
        <f>SUM(K4/300*100)</f>
        <v>70.5</v>
      </c>
      <c r="M4" s="9">
        <f>L4*0.6</f>
        <v>42.3</v>
      </c>
      <c r="N4" s="9">
        <v>76.6</v>
      </c>
      <c r="O4" s="9">
        <f>N4*0.4</f>
        <v>30.64</v>
      </c>
      <c r="P4" s="9">
        <f>M4+O4</f>
        <v>72.94</v>
      </c>
      <c r="Q4" s="7"/>
    </row>
    <row r="5" s="1" customFormat="1" customHeight="1" spans="1:17">
      <c r="A5" s="7" t="s">
        <v>26</v>
      </c>
      <c r="B5" s="7" t="s">
        <v>27</v>
      </c>
      <c r="C5" s="8">
        <v>3</v>
      </c>
      <c r="D5" s="7" t="s">
        <v>20</v>
      </c>
      <c r="E5" s="7">
        <v>1</v>
      </c>
      <c r="F5" s="7" t="s">
        <v>21</v>
      </c>
      <c r="G5" s="7" t="s">
        <v>22</v>
      </c>
      <c r="H5" s="7">
        <v>20107070101</v>
      </c>
      <c r="I5" s="7">
        <v>106</v>
      </c>
      <c r="J5" s="7">
        <v>102</v>
      </c>
      <c r="K5" s="7">
        <v>208</v>
      </c>
      <c r="L5" s="9">
        <f>SUM(K5/300*100)</f>
        <v>69.3333333333333</v>
      </c>
      <c r="M5" s="9">
        <f>L5*0.6</f>
        <v>41.6</v>
      </c>
      <c r="N5" s="9">
        <v>78</v>
      </c>
      <c r="O5" s="9">
        <f>N5*0.4</f>
        <v>31.2</v>
      </c>
      <c r="P5" s="9">
        <f>M5+O5</f>
        <v>72.8</v>
      </c>
      <c r="Q5" s="7"/>
    </row>
    <row r="6" s="1" customFormat="1" customHeight="1" spans="1:17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="1" customFormat="1" customHeight="1" spans="1:17">
      <c r="A7" s="7" t="s">
        <v>28</v>
      </c>
      <c r="B7" s="7" t="s">
        <v>29</v>
      </c>
      <c r="C7" s="8">
        <v>1</v>
      </c>
      <c r="D7" s="7" t="s">
        <v>20</v>
      </c>
      <c r="E7" s="7">
        <v>1</v>
      </c>
      <c r="F7" s="7" t="s">
        <v>21</v>
      </c>
      <c r="G7" s="7" t="s">
        <v>30</v>
      </c>
      <c r="H7" s="7">
        <v>20107070201</v>
      </c>
      <c r="I7" s="7">
        <v>94</v>
      </c>
      <c r="J7" s="7">
        <v>113</v>
      </c>
      <c r="K7" s="7">
        <v>207</v>
      </c>
      <c r="L7" s="9">
        <f>SUM(K7/300*100)</f>
        <v>69</v>
      </c>
      <c r="M7" s="9">
        <f>L7*0.6</f>
        <v>41.4</v>
      </c>
      <c r="N7" s="9">
        <v>83.2</v>
      </c>
      <c r="O7" s="9">
        <f>N7*0.4</f>
        <v>33.28</v>
      </c>
      <c r="P7" s="9">
        <f>M7+O7</f>
        <v>74.68</v>
      </c>
      <c r="Q7" s="7" t="s">
        <v>23</v>
      </c>
    </row>
    <row r="8" s="1" customFormat="1" customHeight="1" spans="1:17">
      <c r="A8" s="7" t="s">
        <v>31</v>
      </c>
      <c r="B8" s="7" t="s">
        <v>32</v>
      </c>
      <c r="C8" s="11">
        <v>2</v>
      </c>
      <c r="D8" s="11" t="s">
        <v>20</v>
      </c>
      <c r="E8" s="11">
        <v>1</v>
      </c>
      <c r="F8" s="11" t="s">
        <v>21</v>
      </c>
      <c r="G8" s="11" t="s">
        <v>30</v>
      </c>
      <c r="H8" s="11">
        <v>20107070201</v>
      </c>
      <c r="I8" s="11">
        <v>101.5</v>
      </c>
      <c r="J8" s="11">
        <v>92</v>
      </c>
      <c r="K8" s="11">
        <v>193.5</v>
      </c>
      <c r="L8" s="12">
        <f>SUM(K8/300*100)</f>
        <v>64.5</v>
      </c>
      <c r="M8" s="12">
        <f>L8*0.6</f>
        <v>38.7</v>
      </c>
      <c r="N8" s="12">
        <v>83.8</v>
      </c>
      <c r="O8" s="12">
        <f>N8*0.4</f>
        <v>33.52</v>
      </c>
      <c r="P8" s="12">
        <f>M8+O8</f>
        <v>72.22</v>
      </c>
      <c r="Q8" s="11"/>
    </row>
    <row r="9" s="1" customFormat="1" customHeight="1" spans="1:17">
      <c r="A9" s="7" t="s">
        <v>33</v>
      </c>
      <c r="B9" s="7" t="s">
        <v>34</v>
      </c>
      <c r="C9" s="7">
        <v>3</v>
      </c>
      <c r="D9" s="7" t="s">
        <v>20</v>
      </c>
      <c r="E9" s="7">
        <v>1</v>
      </c>
      <c r="F9" s="7" t="s">
        <v>21</v>
      </c>
      <c r="G9" s="7" t="s">
        <v>30</v>
      </c>
      <c r="H9" s="7">
        <v>20107070201</v>
      </c>
      <c r="I9" s="7">
        <v>104.5</v>
      </c>
      <c r="J9" s="7">
        <v>89</v>
      </c>
      <c r="K9" s="7">
        <v>193.5</v>
      </c>
      <c r="L9" s="9">
        <f>SUM(K9/300*100)</f>
        <v>64.5</v>
      </c>
      <c r="M9" s="9">
        <f>L9*0.6</f>
        <v>38.7</v>
      </c>
      <c r="N9" s="9">
        <v>80.8</v>
      </c>
      <c r="O9" s="9">
        <f>N9*0.4</f>
        <v>32.32</v>
      </c>
      <c r="P9" s="9">
        <f>M9+O9</f>
        <v>71.02</v>
      </c>
      <c r="Q9" s="7"/>
    </row>
    <row r="10" s="1" customFormat="1" customHeight="1" spans="1:17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="1" customFormat="1" customHeight="1" spans="1:17">
      <c r="A11" s="7" t="s">
        <v>35</v>
      </c>
      <c r="B11" s="7" t="s">
        <v>36</v>
      </c>
      <c r="C11" s="8">
        <v>1</v>
      </c>
      <c r="D11" s="7" t="s">
        <v>20</v>
      </c>
      <c r="E11" s="7">
        <v>1</v>
      </c>
      <c r="F11" s="7" t="s">
        <v>21</v>
      </c>
      <c r="G11" s="7" t="s">
        <v>37</v>
      </c>
      <c r="H11" s="7">
        <v>20107070301</v>
      </c>
      <c r="I11" s="7">
        <v>93</v>
      </c>
      <c r="J11" s="7">
        <v>99.5</v>
      </c>
      <c r="K11" s="7">
        <v>192.5</v>
      </c>
      <c r="L11" s="9">
        <f>SUM(K11/300*100)</f>
        <v>64.1666666666667</v>
      </c>
      <c r="M11" s="9">
        <f>L11*0.6</f>
        <v>38.5</v>
      </c>
      <c r="N11" s="9">
        <v>80.6</v>
      </c>
      <c r="O11" s="9">
        <f>N11*0.4</f>
        <v>32.24</v>
      </c>
      <c r="P11" s="9">
        <f>M11+O11</f>
        <v>70.74</v>
      </c>
      <c r="Q11" s="7" t="s">
        <v>23</v>
      </c>
    </row>
    <row r="12" s="1" customFormat="1" customHeight="1" spans="1:17">
      <c r="A12" s="7" t="s">
        <v>38</v>
      </c>
      <c r="B12" s="7" t="s">
        <v>39</v>
      </c>
      <c r="C12" s="8">
        <v>2</v>
      </c>
      <c r="D12" s="7" t="s">
        <v>20</v>
      </c>
      <c r="E12" s="7">
        <v>1</v>
      </c>
      <c r="F12" s="7" t="s">
        <v>21</v>
      </c>
      <c r="G12" s="7" t="s">
        <v>37</v>
      </c>
      <c r="H12" s="7">
        <v>20107070301</v>
      </c>
      <c r="I12" s="7">
        <v>80.5</v>
      </c>
      <c r="J12" s="7">
        <v>106</v>
      </c>
      <c r="K12" s="7">
        <v>186.5</v>
      </c>
      <c r="L12" s="9">
        <f>SUM(K12/300*100)</f>
        <v>62.1666666666667</v>
      </c>
      <c r="M12" s="9">
        <f>L12*0.6</f>
        <v>37.3</v>
      </c>
      <c r="N12" s="9">
        <v>81</v>
      </c>
      <c r="O12" s="9">
        <f>N12*0.4</f>
        <v>32.4</v>
      </c>
      <c r="P12" s="9">
        <f>M12+O12</f>
        <v>69.7</v>
      </c>
      <c r="Q12" s="7"/>
    </row>
    <row r="13" s="1" customFormat="1" customHeight="1" spans="1:17">
      <c r="A13" s="7" t="s">
        <v>40</v>
      </c>
      <c r="B13" s="7" t="s">
        <v>41</v>
      </c>
      <c r="C13" s="8">
        <v>3</v>
      </c>
      <c r="D13" s="7" t="s">
        <v>20</v>
      </c>
      <c r="E13" s="7">
        <v>1</v>
      </c>
      <c r="F13" s="7" t="s">
        <v>21</v>
      </c>
      <c r="G13" s="7" t="s">
        <v>37</v>
      </c>
      <c r="H13" s="7">
        <v>20107070301</v>
      </c>
      <c r="I13" s="7">
        <v>96</v>
      </c>
      <c r="J13" s="7">
        <v>89</v>
      </c>
      <c r="K13" s="7">
        <v>185</v>
      </c>
      <c r="L13" s="9">
        <f>SUM(K13/300*100)</f>
        <v>61.6666666666667</v>
      </c>
      <c r="M13" s="9">
        <f>L13*0.6</f>
        <v>37</v>
      </c>
      <c r="N13" s="9">
        <v>81.2</v>
      </c>
      <c r="O13" s="9">
        <f>N13*0.4</f>
        <v>32.48</v>
      </c>
      <c r="P13" s="9">
        <f>M13+O13</f>
        <v>69.48</v>
      </c>
      <c r="Q13" s="7"/>
    </row>
    <row r="14" s="1" customFormat="1" customHeight="1" spans="1:17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="1" customFormat="1" customHeight="1" spans="1:17">
      <c r="A15" s="7" t="s">
        <v>42</v>
      </c>
      <c r="B15" s="7" t="s">
        <v>43</v>
      </c>
      <c r="C15" s="8">
        <v>1</v>
      </c>
      <c r="D15" s="7" t="s">
        <v>20</v>
      </c>
      <c r="E15" s="7">
        <v>1</v>
      </c>
      <c r="F15" s="7" t="s">
        <v>21</v>
      </c>
      <c r="G15" s="7" t="s">
        <v>44</v>
      </c>
      <c r="H15" s="7">
        <v>20107070401</v>
      </c>
      <c r="I15" s="7">
        <v>112.5</v>
      </c>
      <c r="J15" s="7">
        <v>101</v>
      </c>
      <c r="K15" s="7">
        <v>213.5</v>
      </c>
      <c r="L15" s="9">
        <f>SUM(K15/300*100)</f>
        <v>71.1666666666667</v>
      </c>
      <c r="M15" s="9">
        <f>L15*0.6</f>
        <v>42.7</v>
      </c>
      <c r="N15" s="9">
        <v>85.4</v>
      </c>
      <c r="O15" s="9">
        <f>N15*0.4</f>
        <v>34.16</v>
      </c>
      <c r="P15" s="9">
        <f>M15+O15</f>
        <v>76.86</v>
      </c>
      <c r="Q15" s="7" t="s">
        <v>23</v>
      </c>
    </row>
    <row r="16" s="1" customFormat="1" customHeight="1" spans="1:17">
      <c r="A16" s="7" t="s">
        <v>45</v>
      </c>
      <c r="B16" s="7" t="s">
        <v>46</v>
      </c>
      <c r="C16" s="8">
        <v>2</v>
      </c>
      <c r="D16" s="7" t="s">
        <v>20</v>
      </c>
      <c r="E16" s="7">
        <v>1</v>
      </c>
      <c r="F16" s="7" t="s">
        <v>21</v>
      </c>
      <c r="G16" s="7" t="s">
        <v>44</v>
      </c>
      <c r="H16" s="7">
        <v>20107070401</v>
      </c>
      <c r="I16" s="7">
        <v>108</v>
      </c>
      <c r="J16" s="7">
        <v>107</v>
      </c>
      <c r="K16" s="7">
        <v>215</v>
      </c>
      <c r="L16" s="9">
        <f>SUM(K16/300*100)</f>
        <v>71.6666666666667</v>
      </c>
      <c r="M16" s="9">
        <f>L16*0.6</f>
        <v>43</v>
      </c>
      <c r="N16" s="9">
        <v>79</v>
      </c>
      <c r="O16" s="9">
        <f>N16*0.4</f>
        <v>31.6</v>
      </c>
      <c r="P16" s="9">
        <f>M16+O16</f>
        <v>74.6</v>
      </c>
      <c r="Q16" s="7"/>
    </row>
    <row r="17" s="1" customFormat="1" customHeight="1" spans="1:17">
      <c r="A17" s="7" t="s">
        <v>47</v>
      </c>
      <c r="B17" s="7" t="s">
        <v>48</v>
      </c>
      <c r="C17" s="8">
        <v>3</v>
      </c>
      <c r="D17" s="7" t="s">
        <v>20</v>
      </c>
      <c r="E17" s="7">
        <v>1</v>
      </c>
      <c r="F17" s="7" t="s">
        <v>21</v>
      </c>
      <c r="G17" s="7" t="s">
        <v>44</v>
      </c>
      <c r="H17" s="7">
        <v>20107070401</v>
      </c>
      <c r="I17" s="7">
        <v>108</v>
      </c>
      <c r="J17" s="7">
        <v>104.5</v>
      </c>
      <c r="K17" s="7">
        <v>212.5</v>
      </c>
      <c r="L17" s="9">
        <f>SUM(K17/300*100)</f>
        <v>70.8333333333333</v>
      </c>
      <c r="M17" s="9">
        <f>L17*0.6</f>
        <v>42.5</v>
      </c>
      <c r="N17" s="9">
        <v>70</v>
      </c>
      <c r="O17" s="9">
        <f>N17*0.4</f>
        <v>28</v>
      </c>
      <c r="P17" s="9">
        <f>M17+O17</f>
        <v>70.5</v>
      </c>
      <c r="Q17" s="7"/>
    </row>
    <row r="18" s="1" customFormat="1" customHeight="1" spans="1:17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="1" customFormat="1" customHeight="1" spans="1:17">
      <c r="A19" s="7" t="s">
        <v>49</v>
      </c>
      <c r="B19" s="7" t="s">
        <v>50</v>
      </c>
      <c r="C19" s="8">
        <v>1</v>
      </c>
      <c r="D19" s="7" t="s">
        <v>20</v>
      </c>
      <c r="E19" s="7">
        <v>1</v>
      </c>
      <c r="F19" s="7" t="s">
        <v>21</v>
      </c>
      <c r="G19" s="7" t="s">
        <v>51</v>
      </c>
      <c r="H19" s="7">
        <v>20107070501</v>
      </c>
      <c r="I19" s="7">
        <v>113.5</v>
      </c>
      <c r="J19" s="7">
        <v>109</v>
      </c>
      <c r="K19" s="7">
        <v>222.5</v>
      </c>
      <c r="L19" s="9">
        <f>SUM(K19/300*100)</f>
        <v>74.1666666666667</v>
      </c>
      <c r="M19" s="9">
        <f>L19*0.6</f>
        <v>44.5</v>
      </c>
      <c r="N19" s="9">
        <v>81.6</v>
      </c>
      <c r="O19" s="9">
        <f>N19*0.4</f>
        <v>32.64</v>
      </c>
      <c r="P19" s="9">
        <f>M19+O19</f>
        <v>77.14</v>
      </c>
      <c r="Q19" s="7" t="s">
        <v>23</v>
      </c>
    </row>
    <row r="20" s="1" customFormat="1" customHeight="1" spans="1:17">
      <c r="A20" s="7" t="s">
        <v>52</v>
      </c>
      <c r="B20" s="7" t="s">
        <v>53</v>
      </c>
      <c r="C20" s="8">
        <v>2</v>
      </c>
      <c r="D20" s="7" t="s">
        <v>20</v>
      </c>
      <c r="E20" s="7">
        <v>1</v>
      </c>
      <c r="F20" s="7" t="s">
        <v>21</v>
      </c>
      <c r="G20" s="7" t="s">
        <v>51</v>
      </c>
      <c r="H20" s="7">
        <v>20107070501</v>
      </c>
      <c r="I20" s="7">
        <v>109</v>
      </c>
      <c r="J20" s="7">
        <v>105.5</v>
      </c>
      <c r="K20" s="7">
        <v>214.5</v>
      </c>
      <c r="L20" s="9">
        <f>SUM(K20/300*100)</f>
        <v>71.5</v>
      </c>
      <c r="M20" s="9">
        <f>L20*0.6</f>
        <v>42.9</v>
      </c>
      <c r="N20" s="9">
        <v>83</v>
      </c>
      <c r="O20" s="9">
        <f>N20*0.4</f>
        <v>33.2</v>
      </c>
      <c r="P20" s="9">
        <f>M20+O20</f>
        <v>76.1</v>
      </c>
      <c r="Q20" s="7"/>
    </row>
    <row r="21" s="1" customFormat="1" customHeight="1" spans="1:17">
      <c r="A21" s="7" t="s">
        <v>54</v>
      </c>
      <c r="B21" s="7" t="s">
        <v>55</v>
      </c>
      <c r="C21" s="8">
        <v>3</v>
      </c>
      <c r="D21" s="7" t="s">
        <v>20</v>
      </c>
      <c r="E21" s="7">
        <v>1</v>
      </c>
      <c r="F21" s="7" t="s">
        <v>21</v>
      </c>
      <c r="G21" s="7" t="s">
        <v>51</v>
      </c>
      <c r="H21" s="7">
        <v>20107070501</v>
      </c>
      <c r="I21" s="7">
        <v>116.5</v>
      </c>
      <c r="J21" s="7">
        <v>92.5</v>
      </c>
      <c r="K21" s="7">
        <v>209</v>
      </c>
      <c r="L21" s="9">
        <f>SUM(K21/300*100)</f>
        <v>69.6666666666667</v>
      </c>
      <c r="M21" s="9">
        <f>L21*0.6</f>
        <v>41.8</v>
      </c>
      <c r="N21" s="9">
        <v>80</v>
      </c>
      <c r="O21" s="9">
        <f>N21*0.4</f>
        <v>32</v>
      </c>
      <c r="P21" s="9">
        <f>M21+O21</f>
        <v>73.8</v>
      </c>
      <c r="Q21" s="7"/>
    </row>
    <row r="22" s="1" customFormat="1" customHeight="1" spans="1:17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="1" customFormat="1" customHeight="1" spans="1:17">
      <c r="A23" s="7" t="s">
        <v>56</v>
      </c>
      <c r="B23" s="7" t="s">
        <v>57</v>
      </c>
      <c r="C23" s="8">
        <v>1</v>
      </c>
      <c r="D23" s="7" t="s">
        <v>20</v>
      </c>
      <c r="E23" s="7">
        <v>1</v>
      </c>
      <c r="F23" s="7" t="s">
        <v>21</v>
      </c>
      <c r="G23" s="7" t="s">
        <v>58</v>
      </c>
      <c r="H23" s="7">
        <v>20107070601</v>
      </c>
      <c r="I23" s="7">
        <v>125.5</v>
      </c>
      <c r="J23" s="7">
        <v>103</v>
      </c>
      <c r="K23" s="7">
        <v>228.5</v>
      </c>
      <c r="L23" s="9">
        <f>SUM(K23/300*100)</f>
        <v>76.1666666666667</v>
      </c>
      <c r="M23" s="9">
        <f>L23*0.6</f>
        <v>45.7</v>
      </c>
      <c r="N23" s="9">
        <v>81.8</v>
      </c>
      <c r="O23" s="9">
        <f>N23*0.4</f>
        <v>32.72</v>
      </c>
      <c r="P23" s="9">
        <f>M23+O23</f>
        <v>78.42</v>
      </c>
      <c r="Q23" s="7" t="s">
        <v>23</v>
      </c>
    </row>
    <row r="24" s="1" customFormat="1" customHeight="1" spans="1:17">
      <c r="A24" s="7" t="s">
        <v>59</v>
      </c>
      <c r="B24" s="7" t="s">
        <v>60</v>
      </c>
      <c r="C24" s="8">
        <v>2</v>
      </c>
      <c r="D24" s="7" t="s">
        <v>20</v>
      </c>
      <c r="E24" s="7">
        <v>1</v>
      </c>
      <c r="F24" s="7" t="s">
        <v>21</v>
      </c>
      <c r="G24" s="7" t="s">
        <v>58</v>
      </c>
      <c r="H24" s="7">
        <v>20107070601</v>
      </c>
      <c r="I24" s="7">
        <v>93</v>
      </c>
      <c r="J24" s="7">
        <v>110.5</v>
      </c>
      <c r="K24" s="7">
        <v>203.5</v>
      </c>
      <c r="L24" s="9">
        <f>SUM(K24/300*100)</f>
        <v>67.8333333333333</v>
      </c>
      <c r="M24" s="9">
        <f>L24*0.6</f>
        <v>40.7</v>
      </c>
      <c r="N24" s="9">
        <v>82.8</v>
      </c>
      <c r="O24" s="9">
        <f>N24*0.4</f>
        <v>33.12</v>
      </c>
      <c r="P24" s="9">
        <f>M24+O24</f>
        <v>73.82</v>
      </c>
      <c r="Q24" s="7"/>
    </row>
    <row r="25" s="1" customFormat="1" customHeight="1" spans="1:17">
      <c r="A25" s="7" t="s">
        <v>61</v>
      </c>
      <c r="B25" s="7" t="s">
        <v>62</v>
      </c>
      <c r="C25" s="8">
        <v>3</v>
      </c>
      <c r="D25" s="7" t="s">
        <v>20</v>
      </c>
      <c r="E25" s="7">
        <v>1</v>
      </c>
      <c r="F25" s="7" t="s">
        <v>21</v>
      </c>
      <c r="G25" s="7" t="s">
        <v>58</v>
      </c>
      <c r="H25" s="7">
        <v>20107070601</v>
      </c>
      <c r="I25" s="7">
        <v>96</v>
      </c>
      <c r="J25" s="7">
        <v>109</v>
      </c>
      <c r="K25" s="7">
        <v>205</v>
      </c>
      <c r="L25" s="9">
        <f>SUM(K25/300*100)</f>
        <v>68.3333333333333</v>
      </c>
      <c r="M25" s="9">
        <f>L25*0.6</f>
        <v>41</v>
      </c>
      <c r="N25" s="9">
        <v>80.6</v>
      </c>
      <c r="O25" s="9">
        <f>N25*0.4</f>
        <v>32.24</v>
      </c>
      <c r="P25" s="9">
        <f>M25+O25</f>
        <v>73.24</v>
      </c>
      <c r="Q25" s="7"/>
    </row>
    <row r="26" s="1" customFormat="1" customHeight="1" spans="1:17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="1" customFormat="1" customHeight="1" spans="1:17">
      <c r="A27" s="7" t="s">
        <v>63</v>
      </c>
      <c r="B27" s="7" t="s">
        <v>64</v>
      </c>
      <c r="C27" s="8">
        <v>1</v>
      </c>
      <c r="D27" s="7" t="s">
        <v>20</v>
      </c>
      <c r="E27" s="7">
        <v>1</v>
      </c>
      <c r="F27" s="7" t="s">
        <v>21</v>
      </c>
      <c r="G27" s="7" t="s">
        <v>65</v>
      </c>
      <c r="H27" s="7">
        <v>20107070701</v>
      </c>
      <c r="I27" s="7">
        <v>106.5</v>
      </c>
      <c r="J27" s="7">
        <v>99.5</v>
      </c>
      <c r="K27" s="7">
        <v>206</v>
      </c>
      <c r="L27" s="9">
        <f>SUM(K27/300*100)</f>
        <v>68.6666666666667</v>
      </c>
      <c r="M27" s="9">
        <f>L27*0.6</f>
        <v>41.2</v>
      </c>
      <c r="N27" s="9">
        <v>82.6</v>
      </c>
      <c r="O27" s="9">
        <f>N27*0.4</f>
        <v>33.04</v>
      </c>
      <c r="P27" s="9">
        <f>M27+O27</f>
        <v>74.24</v>
      </c>
      <c r="Q27" s="7" t="s">
        <v>23</v>
      </c>
    </row>
    <row r="28" s="1" customFormat="1" customHeight="1" spans="1:17">
      <c r="A28" s="7" t="s">
        <v>66</v>
      </c>
      <c r="B28" s="7" t="s">
        <v>67</v>
      </c>
      <c r="C28" s="8">
        <v>2</v>
      </c>
      <c r="D28" s="7" t="s">
        <v>20</v>
      </c>
      <c r="E28" s="7">
        <v>1</v>
      </c>
      <c r="F28" s="7" t="s">
        <v>21</v>
      </c>
      <c r="G28" s="7" t="s">
        <v>65</v>
      </c>
      <c r="H28" s="7">
        <v>20107070701</v>
      </c>
      <c r="I28" s="7">
        <v>121.5</v>
      </c>
      <c r="J28" s="7">
        <v>90</v>
      </c>
      <c r="K28" s="7">
        <v>211.5</v>
      </c>
      <c r="L28" s="9">
        <f>SUM(K28/300*100)</f>
        <v>70.5</v>
      </c>
      <c r="M28" s="9">
        <f>L28*0.6</f>
        <v>42.3</v>
      </c>
      <c r="N28" s="9">
        <v>79.2</v>
      </c>
      <c r="O28" s="9">
        <f>N28*0.4</f>
        <v>31.68</v>
      </c>
      <c r="P28" s="9">
        <f>M28+O28</f>
        <v>73.98</v>
      </c>
      <c r="Q28" s="7"/>
    </row>
    <row r="29" s="1" customFormat="1" customHeight="1" spans="1:17">
      <c r="A29" s="7" t="s">
        <v>68</v>
      </c>
      <c r="B29" s="7" t="s">
        <v>69</v>
      </c>
      <c r="C29" s="8">
        <v>3</v>
      </c>
      <c r="D29" s="7" t="s">
        <v>20</v>
      </c>
      <c r="E29" s="7">
        <v>1</v>
      </c>
      <c r="F29" s="7" t="s">
        <v>21</v>
      </c>
      <c r="G29" s="7" t="s">
        <v>65</v>
      </c>
      <c r="H29" s="7">
        <v>20107070701</v>
      </c>
      <c r="I29" s="7">
        <v>99.5</v>
      </c>
      <c r="J29" s="7">
        <v>98</v>
      </c>
      <c r="K29" s="7">
        <v>197.5</v>
      </c>
      <c r="L29" s="9">
        <f>SUM(K29/300*100)</f>
        <v>65.8333333333333</v>
      </c>
      <c r="M29" s="9">
        <f>L29*0.6</f>
        <v>39.5</v>
      </c>
      <c r="N29" s="9">
        <v>74.8</v>
      </c>
      <c r="O29" s="9">
        <f>N29*0.4</f>
        <v>29.92</v>
      </c>
      <c r="P29" s="9">
        <f>M29+O29</f>
        <v>69.42</v>
      </c>
      <c r="Q29" s="7"/>
    </row>
    <row r="30" s="1" customFormat="1" customHeight="1" spans="1:17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="1" customFormat="1" customHeight="1" spans="1:17">
      <c r="A31" s="7" t="s">
        <v>70</v>
      </c>
      <c r="B31" s="7" t="s">
        <v>71</v>
      </c>
      <c r="C31" s="8">
        <v>1</v>
      </c>
      <c r="D31" s="7" t="s">
        <v>20</v>
      </c>
      <c r="E31" s="7">
        <v>1</v>
      </c>
      <c r="F31" s="7" t="s">
        <v>21</v>
      </c>
      <c r="G31" s="7" t="s">
        <v>72</v>
      </c>
      <c r="H31" s="7">
        <v>20107070801</v>
      </c>
      <c r="I31" s="7">
        <v>108</v>
      </c>
      <c r="J31" s="7">
        <v>107</v>
      </c>
      <c r="K31" s="7">
        <v>215</v>
      </c>
      <c r="L31" s="9">
        <f>SUM(K31/300*100)</f>
        <v>71.6666666666667</v>
      </c>
      <c r="M31" s="9">
        <f>L31*0.6</f>
        <v>43</v>
      </c>
      <c r="N31" s="9">
        <v>81</v>
      </c>
      <c r="O31" s="9">
        <f>N31*0.4</f>
        <v>32.4</v>
      </c>
      <c r="P31" s="9">
        <f>M31+O31</f>
        <v>75.4</v>
      </c>
      <c r="Q31" s="7" t="s">
        <v>23</v>
      </c>
    </row>
    <row r="32" s="1" customFormat="1" customHeight="1" spans="1:17">
      <c r="A32" s="7" t="s">
        <v>73</v>
      </c>
      <c r="B32" s="7" t="s">
        <v>74</v>
      </c>
      <c r="C32" s="8">
        <v>2</v>
      </c>
      <c r="D32" s="7" t="s">
        <v>20</v>
      </c>
      <c r="E32" s="7">
        <v>1</v>
      </c>
      <c r="F32" s="7" t="s">
        <v>21</v>
      </c>
      <c r="G32" s="7" t="s">
        <v>72</v>
      </c>
      <c r="H32" s="7">
        <v>20107070801</v>
      </c>
      <c r="I32" s="7">
        <v>116</v>
      </c>
      <c r="J32" s="7">
        <v>100</v>
      </c>
      <c r="K32" s="7">
        <v>216</v>
      </c>
      <c r="L32" s="9">
        <f>SUM(K32/300*100)</f>
        <v>72</v>
      </c>
      <c r="M32" s="9">
        <f>L32*0.6</f>
        <v>43.2</v>
      </c>
      <c r="N32" s="9">
        <v>78.4</v>
      </c>
      <c r="O32" s="9">
        <f>N32*0.4</f>
        <v>31.36</v>
      </c>
      <c r="P32" s="9">
        <f>M32+O32</f>
        <v>74.56</v>
      </c>
      <c r="Q32" s="7"/>
    </row>
    <row r="33" s="1" customFormat="1" customHeight="1" spans="1:17">
      <c r="A33" s="7" t="s">
        <v>75</v>
      </c>
      <c r="B33" s="7" t="s">
        <v>76</v>
      </c>
      <c r="C33" s="8">
        <v>3</v>
      </c>
      <c r="D33" s="7" t="s">
        <v>20</v>
      </c>
      <c r="E33" s="7">
        <v>1</v>
      </c>
      <c r="F33" s="7" t="s">
        <v>21</v>
      </c>
      <c r="G33" s="7" t="s">
        <v>72</v>
      </c>
      <c r="H33" s="7">
        <v>20107070801</v>
      </c>
      <c r="I33" s="7">
        <v>94</v>
      </c>
      <c r="J33" s="7">
        <v>98</v>
      </c>
      <c r="K33" s="7">
        <v>192</v>
      </c>
      <c r="L33" s="9">
        <f>SUM(K33/300*100)</f>
        <v>64</v>
      </c>
      <c r="M33" s="9">
        <f>L33*0.6</f>
        <v>38.4</v>
      </c>
      <c r="N33" s="9">
        <v>76.6</v>
      </c>
      <c r="O33" s="9">
        <f>N33*0.4</f>
        <v>30.64</v>
      </c>
      <c r="P33" s="9">
        <f>M33+O33</f>
        <v>69.04</v>
      </c>
      <c r="Q33" s="7"/>
    </row>
    <row r="34" s="1" customFormat="1" customHeight="1" spans="1:17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="1" customFormat="1" customHeight="1" spans="1:17">
      <c r="A35" s="7" t="s">
        <v>77</v>
      </c>
      <c r="B35" s="7" t="s">
        <v>78</v>
      </c>
      <c r="C35" s="8">
        <v>1</v>
      </c>
      <c r="D35" s="7" t="s">
        <v>20</v>
      </c>
      <c r="E35" s="7">
        <v>1</v>
      </c>
      <c r="F35" s="7" t="s">
        <v>21</v>
      </c>
      <c r="G35" s="7" t="s">
        <v>79</v>
      </c>
      <c r="H35" s="7">
        <v>20107070901</v>
      </c>
      <c r="I35" s="7">
        <v>110.5</v>
      </c>
      <c r="J35" s="7">
        <v>96</v>
      </c>
      <c r="K35" s="7">
        <v>206.5</v>
      </c>
      <c r="L35" s="9">
        <f>SUM(K35/300*100)</f>
        <v>68.8333333333333</v>
      </c>
      <c r="M35" s="9">
        <f>L35*0.6</f>
        <v>41.3</v>
      </c>
      <c r="N35" s="9">
        <v>81</v>
      </c>
      <c r="O35" s="9">
        <f>N35*0.4</f>
        <v>32.4</v>
      </c>
      <c r="P35" s="9">
        <f>M35+O35</f>
        <v>73.7</v>
      </c>
      <c r="Q35" s="7" t="s">
        <v>23</v>
      </c>
    </row>
    <row r="36" s="1" customFormat="1" customHeight="1" spans="1:17">
      <c r="A36" s="7" t="s">
        <v>80</v>
      </c>
      <c r="B36" s="7" t="s">
        <v>81</v>
      </c>
      <c r="C36" s="8">
        <v>2</v>
      </c>
      <c r="D36" s="7" t="s">
        <v>20</v>
      </c>
      <c r="E36" s="7">
        <v>1</v>
      </c>
      <c r="F36" s="7" t="s">
        <v>21</v>
      </c>
      <c r="G36" s="7" t="s">
        <v>79</v>
      </c>
      <c r="H36" s="7">
        <v>20107070901</v>
      </c>
      <c r="I36" s="7">
        <v>100</v>
      </c>
      <c r="J36" s="7">
        <v>100.5</v>
      </c>
      <c r="K36" s="7">
        <v>200.5</v>
      </c>
      <c r="L36" s="9">
        <f>SUM(K36/300*100)</f>
        <v>66.8333333333333</v>
      </c>
      <c r="M36" s="9">
        <f>L36*0.6</f>
        <v>40.1</v>
      </c>
      <c r="N36" s="9">
        <v>83</v>
      </c>
      <c r="O36" s="9">
        <f>N36*0.4</f>
        <v>33.2</v>
      </c>
      <c r="P36" s="9">
        <f>M36+O36</f>
        <v>73.3</v>
      </c>
      <c r="Q36" s="7"/>
    </row>
    <row r="37" s="1" customFormat="1" customHeight="1" spans="1:17">
      <c r="A37" s="7" t="s">
        <v>82</v>
      </c>
      <c r="B37" s="7" t="s">
        <v>83</v>
      </c>
      <c r="C37" s="8">
        <v>3</v>
      </c>
      <c r="D37" s="7" t="s">
        <v>20</v>
      </c>
      <c r="E37" s="7">
        <v>1</v>
      </c>
      <c r="F37" s="7" t="s">
        <v>21</v>
      </c>
      <c r="G37" s="7" t="s">
        <v>79</v>
      </c>
      <c r="H37" s="7">
        <v>20107070901</v>
      </c>
      <c r="I37" s="7">
        <v>89.5</v>
      </c>
      <c r="J37" s="7">
        <v>106</v>
      </c>
      <c r="K37" s="7">
        <v>195.5</v>
      </c>
      <c r="L37" s="9">
        <f>SUM(K37/300*100)</f>
        <v>65.1666666666667</v>
      </c>
      <c r="M37" s="9">
        <f>L37*0.6</f>
        <v>39.1</v>
      </c>
      <c r="N37" s="9">
        <v>81.8</v>
      </c>
      <c r="O37" s="9">
        <f>N37*0.4</f>
        <v>32.72</v>
      </c>
      <c r="P37" s="9">
        <f>M37+O37</f>
        <v>71.82</v>
      </c>
      <c r="Q37" s="7"/>
    </row>
    <row r="38" s="1" customFormat="1" customHeight="1" spans="1:17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="1" customFormat="1" customHeight="1" spans="1:17">
      <c r="A39" s="7" t="s">
        <v>42</v>
      </c>
      <c r="B39" s="7" t="s">
        <v>84</v>
      </c>
      <c r="C39" s="8">
        <v>1</v>
      </c>
      <c r="D39" s="7" t="s">
        <v>20</v>
      </c>
      <c r="E39" s="7">
        <v>1</v>
      </c>
      <c r="F39" s="7" t="s">
        <v>21</v>
      </c>
      <c r="G39" s="7" t="s">
        <v>85</v>
      </c>
      <c r="H39" s="7">
        <v>20107071001</v>
      </c>
      <c r="I39" s="7">
        <v>113</v>
      </c>
      <c r="J39" s="7">
        <v>100</v>
      </c>
      <c r="K39" s="7">
        <v>213</v>
      </c>
      <c r="L39" s="9">
        <f>SUM(K39/300*100)</f>
        <v>71</v>
      </c>
      <c r="M39" s="9">
        <f>L39*0.6</f>
        <v>42.6</v>
      </c>
      <c r="N39" s="9">
        <v>82.6</v>
      </c>
      <c r="O39" s="9">
        <f>N39*0.4</f>
        <v>33.04</v>
      </c>
      <c r="P39" s="9">
        <f>M39+O39</f>
        <v>75.64</v>
      </c>
      <c r="Q39" s="7" t="s">
        <v>23</v>
      </c>
    </row>
    <row r="40" s="1" customFormat="1" customHeight="1" spans="1:17">
      <c r="A40" s="7" t="s">
        <v>86</v>
      </c>
      <c r="B40" s="7" t="s">
        <v>87</v>
      </c>
      <c r="C40" s="8">
        <v>2</v>
      </c>
      <c r="D40" s="7" t="s">
        <v>20</v>
      </c>
      <c r="E40" s="7">
        <v>1</v>
      </c>
      <c r="F40" s="7" t="s">
        <v>21</v>
      </c>
      <c r="G40" s="7" t="s">
        <v>85</v>
      </c>
      <c r="H40" s="7">
        <v>20107071001</v>
      </c>
      <c r="I40" s="7">
        <v>107.5</v>
      </c>
      <c r="J40" s="7">
        <v>104</v>
      </c>
      <c r="K40" s="7">
        <v>211.5</v>
      </c>
      <c r="L40" s="9">
        <f>SUM(K40/300*100)</f>
        <v>70.5</v>
      </c>
      <c r="M40" s="9">
        <f>L40*0.6</f>
        <v>42.3</v>
      </c>
      <c r="N40" s="9">
        <v>83.2</v>
      </c>
      <c r="O40" s="9">
        <f>N40*0.4</f>
        <v>33.28</v>
      </c>
      <c r="P40" s="9">
        <f>M40+O40</f>
        <v>75.58</v>
      </c>
      <c r="Q40" s="7"/>
    </row>
    <row r="41" s="1" customFormat="1" customHeight="1" spans="1:17">
      <c r="A41" s="7" t="s">
        <v>88</v>
      </c>
      <c r="B41" s="7" t="s">
        <v>89</v>
      </c>
      <c r="C41" s="8">
        <v>3</v>
      </c>
      <c r="D41" s="7" t="s">
        <v>20</v>
      </c>
      <c r="E41" s="7">
        <v>1</v>
      </c>
      <c r="F41" s="7" t="s">
        <v>21</v>
      </c>
      <c r="G41" s="7" t="s">
        <v>85</v>
      </c>
      <c r="H41" s="7">
        <v>20107071001</v>
      </c>
      <c r="I41" s="7">
        <v>109</v>
      </c>
      <c r="J41" s="7">
        <v>101.5</v>
      </c>
      <c r="K41" s="7">
        <v>210.5</v>
      </c>
      <c r="L41" s="9">
        <f>SUM(K41/300*100)</f>
        <v>70.1666666666667</v>
      </c>
      <c r="M41" s="9">
        <f>L41*0.6</f>
        <v>42.1</v>
      </c>
      <c r="N41" s="9">
        <v>82.4</v>
      </c>
      <c r="O41" s="9">
        <f>N41*0.4</f>
        <v>32.96</v>
      </c>
      <c r="P41" s="9">
        <f>M41+O41</f>
        <v>75.06</v>
      </c>
      <c r="Q41" s="7"/>
    </row>
    <row r="42" s="1" customFormat="1" customHeight="1" spans="1:17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="1" customFormat="1" customHeight="1" spans="1:17">
      <c r="A43" s="7" t="s">
        <v>90</v>
      </c>
      <c r="B43" s="7" t="s">
        <v>91</v>
      </c>
      <c r="C43" s="8">
        <v>1</v>
      </c>
      <c r="D43" s="7" t="s">
        <v>20</v>
      </c>
      <c r="E43" s="7">
        <v>1</v>
      </c>
      <c r="F43" s="7" t="s">
        <v>21</v>
      </c>
      <c r="G43" s="7" t="s">
        <v>85</v>
      </c>
      <c r="H43" s="7">
        <v>20107071002</v>
      </c>
      <c r="I43" s="7">
        <v>107.5</v>
      </c>
      <c r="J43" s="7">
        <v>104.5</v>
      </c>
      <c r="K43" s="7">
        <v>212</v>
      </c>
      <c r="L43" s="9">
        <f>SUM(K43/300*100)</f>
        <v>70.6666666666667</v>
      </c>
      <c r="M43" s="9">
        <f>L43*0.6</f>
        <v>42.4</v>
      </c>
      <c r="N43" s="9">
        <v>81.4</v>
      </c>
      <c r="O43" s="9">
        <f>N43*0.4</f>
        <v>32.56</v>
      </c>
      <c r="P43" s="9">
        <f>M43+O43</f>
        <v>74.96</v>
      </c>
      <c r="Q43" s="7" t="s">
        <v>23</v>
      </c>
    </row>
    <row r="44" s="1" customFormat="1" customHeight="1" spans="1:17">
      <c r="A44" s="7" t="s">
        <v>92</v>
      </c>
      <c r="B44" s="7" t="s">
        <v>93</v>
      </c>
      <c r="C44" s="8">
        <v>2</v>
      </c>
      <c r="D44" s="7" t="s">
        <v>20</v>
      </c>
      <c r="E44" s="7">
        <v>1</v>
      </c>
      <c r="F44" s="7" t="s">
        <v>21</v>
      </c>
      <c r="G44" s="7" t="s">
        <v>85</v>
      </c>
      <c r="H44" s="7">
        <v>20107071002</v>
      </c>
      <c r="I44" s="7">
        <v>113.5</v>
      </c>
      <c r="J44" s="7">
        <v>86</v>
      </c>
      <c r="K44" s="7">
        <v>199.5</v>
      </c>
      <c r="L44" s="9">
        <f>SUM(K44/300*100)</f>
        <v>66.5</v>
      </c>
      <c r="M44" s="9">
        <f>L44*0.6</f>
        <v>39.9</v>
      </c>
      <c r="N44" s="9">
        <v>83.2</v>
      </c>
      <c r="O44" s="9">
        <f>N44*0.4</f>
        <v>33.28</v>
      </c>
      <c r="P44" s="9">
        <f>M44+O44</f>
        <v>73.18</v>
      </c>
      <c r="Q44" s="7"/>
    </row>
    <row r="45" s="1" customFormat="1" customHeight="1" spans="1:17">
      <c r="A45" s="7" t="s">
        <v>94</v>
      </c>
      <c r="B45" s="7" t="s">
        <v>95</v>
      </c>
      <c r="C45" s="8">
        <v>3</v>
      </c>
      <c r="D45" s="7" t="s">
        <v>20</v>
      </c>
      <c r="E45" s="7">
        <v>1</v>
      </c>
      <c r="F45" s="7" t="s">
        <v>21</v>
      </c>
      <c r="G45" s="7" t="s">
        <v>85</v>
      </c>
      <c r="H45" s="7">
        <v>20107071002</v>
      </c>
      <c r="I45" s="7">
        <v>101.5</v>
      </c>
      <c r="J45" s="7">
        <v>103</v>
      </c>
      <c r="K45" s="7">
        <v>204.5</v>
      </c>
      <c r="L45" s="9">
        <f>SUM(K45/300*100)</f>
        <v>68.1666666666667</v>
      </c>
      <c r="M45" s="9">
        <f>L45*0.6</f>
        <v>40.9</v>
      </c>
      <c r="N45" s="9"/>
      <c r="O45" s="9">
        <f>N45*0.4</f>
        <v>0</v>
      </c>
      <c r="P45" s="9">
        <f>M45+O45</f>
        <v>40.9</v>
      </c>
      <c r="Q45" s="7" t="s">
        <v>96</v>
      </c>
    </row>
    <row r="46" s="1" customFormat="1" ht="26" customHeight="1" spans="1:17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="1" customFormat="1" ht="212" customHeight="1" spans="1:17">
      <c r="A47" s="7" t="s">
        <v>97</v>
      </c>
      <c r="B47" s="7" t="s">
        <v>98</v>
      </c>
      <c r="C47" s="8">
        <v>1</v>
      </c>
      <c r="D47" s="7" t="s">
        <v>20</v>
      </c>
      <c r="E47" s="7">
        <v>1</v>
      </c>
      <c r="F47" s="7" t="s">
        <v>21</v>
      </c>
      <c r="G47" s="7" t="s">
        <v>99</v>
      </c>
      <c r="H47" s="7">
        <v>20107071101</v>
      </c>
      <c r="I47" s="7">
        <v>97.5</v>
      </c>
      <c r="J47" s="7">
        <v>106</v>
      </c>
      <c r="K47" s="7">
        <v>203.5</v>
      </c>
      <c r="L47" s="9">
        <f>SUM(K47/300*100)</f>
        <v>67.8333333333333</v>
      </c>
      <c r="M47" s="9">
        <f>L47*0.6</f>
        <v>40.7</v>
      </c>
      <c r="N47" s="9">
        <v>80</v>
      </c>
      <c r="O47" s="9">
        <f>N47*0.4</f>
        <v>32</v>
      </c>
      <c r="P47" s="9">
        <f>M47+O47</f>
        <v>72.7</v>
      </c>
      <c r="Q47" s="7" t="s">
        <v>100</v>
      </c>
    </row>
    <row r="48" s="1" customFormat="1" customHeight="1" spans="1:17">
      <c r="A48" s="7" t="s">
        <v>101</v>
      </c>
      <c r="B48" s="7" t="s">
        <v>102</v>
      </c>
      <c r="C48" s="8">
        <v>1</v>
      </c>
      <c r="D48" s="7" t="s">
        <v>20</v>
      </c>
      <c r="E48" s="7">
        <v>1</v>
      </c>
      <c r="F48" s="7" t="s">
        <v>21</v>
      </c>
      <c r="G48" s="7" t="s">
        <v>99</v>
      </c>
      <c r="H48" s="7">
        <v>20107071101</v>
      </c>
      <c r="I48" s="7">
        <v>104</v>
      </c>
      <c r="J48" s="7">
        <v>101.5</v>
      </c>
      <c r="K48" s="7">
        <v>205.5</v>
      </c>
      <c r="L48" s="9">
        <f>SUM(K48/300*100)</f>
        <v>68.5</v>
      </c>
      <c r="M48" s="9">
        <f>L48*0.6</f>
        <v>41.1</v>
      </c>
      <c r="N48" s="9">
        <v>79</v>
      </c>
      <c r="O48" s="9">
        <f>N48*0.4</f>
        <v>31.6</v>
      </c>
      <c r="P48" s="9">
        <f>M48+O48</f>
        <v>72.7</v>
      </c>
      <c r="Q48" s="7"/>
    </row>
    <row r="49" s="1" customFormat="1" customHeight="1" spans="1:17">
      <c r="A49" s="7" t="s">
        <v>103</v>
      </c>
      <c r="B49" s="7" t="s">
        <v>104</v>
      </c>
      <c r="C49" s="8">
        <v>2</v>
      </c>
      <c r="D49" s="7" t="s">
        <v>20</v>
      </c>
      <c r="E49" s="7">
        <v>1</v>
      </c>
      <c r="F49" s="7" t="s">
        <v>21</v>
      </c>
      <c r="G49" s="7" t="s">
        <v>99</v>
      </c>
      <c r="H49" s="7">
        <v>20107071101</v>
      </c>
      <c r="I49" s="7">
        <v>101</v>
      </c>
      <c r="J49" s="7">
        <v>101</v>
      </c>
      <c r="K49" s="7">
        <v>202</v>
      </c>
      <c r="L49" s="9">
        <f>SUM(K49/300*100)</f>
        <v>67.3333333333333</v>
      </c>
      <c r="M49" s="9">
        <f>L49*0.6</f>
        <v>40.4</v>
      </c>
      <c r="N49" s="9">
        <v>78.8</v>
      </c>
      <c r="O49" s="9">
        <f>N49*0.4</f>
        <v>31.52</v>
      </c>
      <c r="P49" s="9">
        <f>M49+O49</f>
        <v>71.92</v>
      </c>
      <c r="Q49" s="7"/>
    </row>
    <row r="50" s="1" customFormat="1" customHeight="1" spans="1:17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="1" customFormat="1" customHeight="1" spans="1:17">
      <c r="A51" s="7" t="s">
        <v>105</v>
      </c>
      <c r="B51" s="7" t="s">
        <v>106</v>
      </c>
      <c r="C51" s="8">
        <v>1</v>
      </c>
      <c r="D51" s="7" t="s">
        <v>20</v>
      </c>
      <c r="E51" s="7">
        <v>1</v>
      </c>
      <c r="F51" s="7" t="s">
        <v>21</v>
      </c>
      <c r="G51" s="7" t="s">
        <v>107</v>
      </c>
      <c r="H51" s="7">
        <v>20107071201</v>
      </c>
      <c r="I51" s="7">
        <v>102</v>
      </c>
      <c r="J51" s="7">
        <v>101</v>
      </c>
      <c r="K51" s="7">
        <v>203</v>
      </c>
      <c r="L51" s="9">
        <f>SUM(K51/300*100)</f>
        <v>67.6666666666667</v>
      </c>
      <c r="M51" s="9">
        <f>L51*0.6</f>
        <v>40.6</v>
      </c>
      <c r="N51" s="9">
        <v>82.2</v>
      </c>
      <c r="O51" s="9">
        <f>N51*0.4</f>
        <v>32.88</v>
      </c>
      <c r="P51" s="9">
        <f>M51+O51</f>
        <v>73.48</v>
      </c>
      <c r="Q51" s="7" t="s">
        <v>23</v>
      </c>
    </row>
    <row r="52" s="1" customFormat="1" customHeight="1" spans="1:17">
      <c r="A52" s="7" t="s">
        <v>108</v>
      </c>
      <c r="B52" s="7" t="s">
        <v>109</v>
      </c>
      <c r="C52" s="8">
        <v>2</v>
      </c>
      <c r="D52" s="7" t="s">
        <v>20</v>
      </c>
      <c r="E52" s="7">
        <v>1</v>
      </c>
      <c r="F52" s="7" t="s">
        <v>21</v>
      </c>
      <c r="G52" s="7" t="s">
        <v>107</v>
      </c>
      <c r="H52" s="7">
        <v>20107071201</v>
      </c>
      <c r="I52" s="7">
        <v>103.5</v>
      </c>
      <c r="J52" s="7">
        <v>97</v>
      </c>
      <c r="K52" s="7">
        <v>200.5</v>
      </c>
      <c r="L52" s="9">
        <f>SUM(K52/300*100)</f>
        <v>66.8333333333333</v>
      </c>
      <c r="M52" s="9">
        <f>L52*0.6</f>
        <v>40.1</v>
      </c>
      <c r="N52" s="9">
        <v>79.6</v>
      </c>
      <c r="O52" s="9">
        <f>N52*0.4</f>
        <v>31.84</v>
      </c>
      <c r="P52" s="9">
        <f>M52+O52</f>
        <v>71.94</v>
      </c>
      <c r="Q52" s="7"/>
    </row>
    <row r="53" s="1" customFormat="1" customHeight="1" spans="1:17">
      <c r="A53" s="7" t="s">
        <v>110</v>
      </c>
      <c r="B53" s="7" t="s">
        <v>111</v>
      </c>
      <c r="C53" s="8">
        <v>3</v>
      </c>
      <c r="D53" s="7" t="s">
        <v>20</v>
      </c>
      <c r="E53" s="7">
        <v>1</v>
      </c>
      <c r="F53" s="7" t="s">
        <v>21</v>
      </c>
      <c r="G53" s="7" t="s">
        <v>107</v>
      </c>
      <c r="H53" s="7">
        <v>20107071201</v>
      </c>
      <c r="I53" s="7">
        <v>104.5</v>
      </c>
      <c r="J53" s="7">
        <v>96</v>
      </c>
      <c r="K53" s="7">
        <v>200.5</v>
      </c>
      <c r="L53" s="9">
        <f>SUM(K53/300*100)</f>
        <v>66.8333333333333</v>
      </c>
      <c r="M53" s="9">
        <f>L53*0.6</f>
        <v>40.1</v>
      </c>
      <c r="N53" s="9"/>
      <c r="O53" s="9">
        <f>N53*0.4</f>
        <v>0</v>
      </c>
      <c r="P53" s="9">
        <f>M53+O53</f>
        <v>40.1</v>
      </c>
      <c r="Q53" s="7" t="s">
        <v>96</v>
      </c>
    </row>
    <row r="54" s="1" customFormat="1" customHeight="1" spans="1:17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="1" customFormat="1" customHeight="1" spans="1:17">
      <c r="A55" s="7" t="s">
        <v>112</v>
      </c>
      <c r="B55" s="7" t="s">
        <v>113</v>
      </c>
      <c r="C55" s="8">
        <v>1</v>
      </c>
      <c r="D55" s="7" t="s">
        <v>20</v>
      </c>
      <c r="E55" s="7">
        <v>1</v>
      </c>
      <c r="F55" s="7" t="s">
        <v>21</v>
      </c>
      <c r="G55" s="7" t="s">
        <v>114</v>
      </c>
      <c r="H55" s="7">
        <v>20107071301</v>
      </c>
      <c r="I55" s="7">
        <v>101.5</v>
      </c>
      <c r="J55" s="7">
        <v>104</v>
      </c>
      <c r="K55" s="7">
        <v>205.5</v>
      </c>
      <c r="L55" s="9">
        <f>SUM(K55/300*100)</f>
        <v>68.5</v>
      </c>
      <c r="M55" s="9">
        <f>L55*0.6</f>
        <v>41.1</v>
      </c>
      <c r="N55" s="9">
        <v>81.4</v>
      </c>
      <c r="O55" s="9">
        <f>N55*0.4</f>
        <v>32.56</v>
      </c>
      <c r="P55" s="9">
        <f>M55+O55</f>
        <v>73.66</v>
      </c>
      <c r="Q55" s="7" t="s">
        <v>23</v>
      </c>
    </row>
    <row r="56" s="1" customFormat="1" customHeight="1" spans="1:17">
      <c r="A56" s="7" t="s">
        <v>115</v>
      </c>
      <c r="B56" s="7" t="s">
        <v>116</v>
      </c>
      <c r="C56" s="8">
        <v>2</v>
      </c>
      <c r="D56" s="7" t="s">
        <v>20</v>
      </c>
      <c r="E56" s="7">
        <v>1</v>
      </c>
      <c r="F56" s="7" t="s">
        <v>21</v>
      </c>
      <c r="G56" s="7" t="s">
        <v>114</v>
      </c>
      <c r="H56" s="7">
        <v>20107071301</v>
      </c>
      <c r="I56" s="7">
        <v>102</v>
      </c>
      <c r="J56" s="7">
        <v>101</v>
      </c>
      <c r="K56" s="7">
        <v>203</v>
      </c>
      <c r="L56" s="9">
        <f>SUM(K56/300*100)</f>
        <v>67.6666666666667</v>
      </c>
      <c r="M56" s="9">
        <f>L56*0.6</f>
        <v>40.6</v>
      </c>
      <c r="N56" s="9">
        <v>81.2</v>
      </c>
      <c r="O56" s="9">
        <f>N56*0.4</f>
        <v>32.48</v>
      </c>
      <c r="P56" s="9">
        <f>M56+O56</f>
        <v>73.08</v>
      </c>
      <c r="Q56" s="7"/>
    </row>
    <row r="57" s="1" customFormat="1" customHeight="1" spans="1:17">
      <c r="A57" s="7" t="s">
        <v>117</v>
      </c>
      <c r="B57" s="7" t="s">
        <v>118</v>
      </c>
      <c r="C57" s="8">
        <v>3</v>
      </c>
      <c r="D57" s="7" t="s">
        <v>20</v>
      </c>
      <c r="E57" s="7">
        <v>1</v>
      </c>
      <c r="F57" s="7" t="s">
        <v>21</v>
      </c>
      <c r="G57" s="7" t="s">
        <v>114</v>
      </c>
      <c r="H57" s="7">
        <v>20107071301</v>
      </c>
      <c r="I57" s="7">
        <v>99</v>
      </c>
      <c r="J57" s="7">
        <v>108</v>
      </c>
      <c r="K57" s="7">
        <v>207</v>
      </c>
      <c r="L57" s="9">
        <f>SUM(K57/300*100)</f>
        <v>69</v>
      </c>
      <c r="M57" s="9">
        <f>L57*0.6</f>
        <v>41.4</v>
      </c>
      <c r="N57" s="9">
        <v>77.6</v>
      </c>
      <c r="O57" s="9">
        <f>N57*0.4</f>
        <v>31.04</v>
      </c>
      <c r="P57" s="9">
        <f>M57+O57</f>
        <v>72.44</v>
      </c>
      <c r="Q57" s="7"/>
    </row>
    <row r="58" s="1" customFormat="1" customHeight="1" spans="1:17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="1" customFormat="1" customHeight="1" spans="1:17">
      <c r="A59" s="7" t="s">
        <v>119</v>
      </c>
      <c r="B59" s="7" t="s">
        <v>120</v>
      </c>
      <c r="C59" s="8">
        <v>1</v>
      </c>
      <c r="D59" s="7" t="s">
        <v>20</v>
      </c>
      <c r="E59" s="7">
        <v>1</v>
      </c>
      <c r="F59" s="7" t="s">
        <v>21</v>
      </c>
      <c r="G59" s="7" t="s">
        <v>121</v>
      </c>
      <c r="H59" s="7">
        <v>20107071401</v>
      </c>
      <c r="I59" s="7">
        <v>116</v>
      </c>
      <c r="J59" s="7">
        <v>111</v>
      </c>
      <c r="K59" s="7">
        <v>227</v>
      </c>
      <c r="L59" s="9">
        <f>SUM(K59/300*100)</f>
        <v>75.6666666666667</v>
      </c>
      <c r="M59" s="9">
        <f>L59*0.6</f>
        <v>45.4</v>
      </c>
      <c r="N59" s="9">
        <v>79.8</v>
      </c>
      <c r="O59" s="9">
        <f>N59*0.4</f>
        <v>31.92</v>
      </c>
      <c r="P59" s="9">
        <f>M59+O59</f>
        <v>77.32</v>
      </c>
      <c r="Q59" s="7" t="s">
        <v>23</v>
      </c>
    </row>
    <row r="60" s="1" customFormat="1" customHeight="1" spans="1:17">
      <c r="A60" s="7" t="s">
        <v>122</v>
      </c>
      <c r="B60" s="7" t="s">
        <v>123</v>
      </c>
      <c r="C60" s="8">
        <v>2</v>
      </c>
      <c r="D60" s="7" t="s">
        <v>20</v>
      </c>
      <c r="E60" s="7">
        <v>1</v>
      </c>
      <c r="F60" s="7" t="s">
        <v>21</v>
      </c>
      <c r="G60" s="7" t="s">
        <v>121</v>
      </c>
      <c r="H60" s="7">
        <v>20107071401</v>
      </c>
      <c r="I60" s="7">
        <v>111.5</v>
      </c>
      <c r="J60" s="7">
        <v>102</v>
      </c>
      <c r="K60" s="7">
        <v>213.5</v>
      </c>
      <c r="L60" s="9">
        <f>SUM(K60/300*100)</f>
        <v>71.1666666666667</v>
      </c>
      <c r="M60" s="9">
        <f>L60*0.6</f>
        <v>42.7</v>
      </c>
      <c r="N60" s="9">
        <v>81.2</v>
      </c>
      <c r="O60" s="9">
        <f>N60*0.4</f>
        <v>32.48</v>
      </c>
      <c r="P60" s="9">
        <f>M60+O60</f>
        <v>75.18</v>
      </c>
      <c r="Q60" s="7"/>
    </row>
    <row r="61" s="1" customFormat="1" customHeight="1" spans="1:17">
      <c r="A61" s="7" t="s">
        <v>124</v>
      </c>
      <c r="B61" s="7" t="s">
        <v>125</v>
      </c>
      <c r="C61" s="8">
        <v>3</v>
      </c>
      <c r="D61" s="7" t="s">
        <v>20</v>
      </c>
      <c r="E61" s="7">
        <v>1</v>
      </c>
      <c r="F61" s="7" t="s">
        <v>21</v>
      </c>
      <c r="G61" s="7" t="s">
        <v>121</v>
      </c>
      <c r="H61" s="7">
        <v>20107071401</v>
      </c>
      <c r="I61" s="7">
        <v>109</v>
      </c>
      <c r="J61" s="7">
        <v>102.5</v>
      </c>
      <c r="K61" s="7">
        <v>211.5</v>
      </c>
      <c r="L61" s="9">
        <f>SUM(K61/300*100)</f>
        <v>70.5</v>
      </c>
      <c r="M61" s="9">
        <f>L61*0.6</f>
        <v>42.3</v>
      </c>
      <c r="N61" s="9">
        <v>81.4</v>
      </c>
      <c r="O61" s="9">
        <f>N61*0.4</f>
        <v>32.56</v>
      </c>
      <c r="P61" s="9">
        <f>M61+O61</f>
        <v>74.86</v>
      </c>
      <c r="Q61" s="7"/>
    </row>
    <row r="62" s="1" customFormat="1" customHeight="1" spans="1:17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="1" customFormat="1" customHeight="1" spans="1:17">
      <c r="A63" s="7" t="s">
        <v>126</v>
      </c>
      <c r="B63" s="7" t="s">
        <v>127</v>
      </c>
      <c r="C63" s="8">
        <v>1</v>
      </c>
      <c r="D63" s="7" t="s">
        <v>20</v>
      </c>
      <c r="E63" s="7">
        <v>1</v>
      </c>
      <c r="F63" s="7" t="s">
        <v>21</v>
      </c>
      <c r="G63" s="7" t="s">
        <v>128</v>
      </c>
      <c r="H63" s="7">
        <v>20107071501</v>
      </c>
      <c r="I63" s="7">
        <v>109.5</v>
      </c>
      <c r="J63" s="7">
        <v>98</v>
      </c>
      <c r="K63" s="7">
        <v>207.5</v>
      </c>
      <c r="L63" s="9">
        <f>SUM(K63/300*100)</f>
        <v>69.1666666666667</v>
      </c>
      <c r="M63" s="9">
        <f>L63*0.6</f>
        <v>41.5</v>
      </c>
      <c r="N63" s="9">
        <v>84.4</v>
      </c>
      <c r="O63" s="9">
        <f>N63*0.4</f>
        <v>33.76</v>
      </c>
      <c r="P63" s="9">
        <f>M63+O63</f>
        <v>75.26</v>
      </c>
      <c r="Q63" s="7" t="s">
        <v>23</v>
      </c>
    </row>
    <row r="64" s="1" customFormat="1" customHeight="1" spans="1:17">
      <c r="A64" s="7" t="s">
        <v>129</v>
      </c>
      <c r="B64" s="7" t="s">
        <v>130</v>
      </c>
      <c r="C64" s="8">
        <v>2</v>
      </c>
      <c r="D64" s="7" t="s">
        <v>20</v>
      </c>
      <c r="E64" s="7">
        <v>1</v>
      </c>
      <c r="F64" s="7" t="s">
        <v>21</v>
      </c>
      <c r="G64" s="7" t="s">
        <v>128</v>
      </c>
      <c r="H64" s="7">
        <v>20107071501</v>
      </c>
      <c r="I64" s="7">
        <v>105.5</v>
      </c>
      <c r="J64" s="7">
        <v>100</v>
      </c>
      <c r="K64" s="7">
        <v>205.5</v>
      </c>
      <c r="L64" s="9">
        <f>SUM(K64/300*100)</f>
        <v>68.5</v>
      </c>
      <c r="M64" s="9">
        <f>L64*0.6</f>
        <v>41.1</v>
      </c>
      <c r="N64" s="9">
        <v>78</v>
      </c>
      <c r="O64" s="9">
        <f>N64*0.4</f>
        <v>31.2</v>
      </c>
      <c r="P64" s="9">
        <f>M64+O64</f>
        <v>72.3</v>
      </c>
      <c r="Q64" s="7"/>
    </row>
    <row r="65" s="1" customFormat="1" customHeight="1" spans="1:17">
      <c r="A65" s="7" t="s">
        <v>131</v>
      </c>
      <c r="B65" s="7" t="s">
        <v>132</v>
      </c>
      <c r="C65" s="8">
        <v>3</v>
      </c>
      <c r="D65" s="7" t="s">
        <v>20</v>
      </c>
      <c r="E65" s="7">
        <v>1</v>
      </c>
      <c r="F65" s="7" t="s">
        <v>21</v>
      </c>
      <c r="G65" s="7" t="s">
        <v>128</v>
      </c>
      <c r="H65" s="7">
        <v>20107071501</v>
      </c>
      <c r="I65" s="7">
        <v>107</v>
      </c>
      <c r="J65" s="7">
        <v>112</v>
      </c>
      <c r="K65" s="7">
        <v>219</v>
      </c>
      <c r="L65" s="9">
        <f>SUM(K65/300*100)</f>
        <v>73</v>
      </c>
      <c r="M65" s="9">
        <f>L65*0.6</f>
        <v>43.8</v>
      </c>
      <c r="N65" s="9"/>
      <c r="O65" s="9">
        <f>N65*0.4</f>
        <v>0</v>
      </c>
      <c r="P65" s="9">
        <f>M65+O65</f>
        <v>43.8</v>
      </c>
      <c r="Q65" s="7" t="s">
        <v>96</v>
      </c>
    </row>
    <row r="66" s="1" customFormat="1" customHeight="1" spans="1:17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="1" customFormat="1" customHeight="1" spans="1:17">
      <c r="A67" s="7" t="s">
        <v>133</v>
      </c>
      <c r="B67" s="7" t="s">
        <v>134</v>
      </c>
      <c r="C67" s="8">
        <v>1</v>
      </c>
      <c r="D67" s="7" t="s">
        <v>20</v>
      </c>
      <c r="E67" s="7">
        <v>1</v>
      </c>
      <c r="F67" s="7" t="s">
        <v>21</v>
      </c>
      <c r="G67" s="7" t="s">
        <v>135</v>
      </c>
      <c r="H67" s="7">
        <v>20107071601</v>
      </c>
      <c r="I67" s="7">
        <v>115</v>
      </c>
      <c r="J67" s="7">
        <v>104</v>
      </c>
      <c r="K67" s="7">
        <v>219</v>
      </c>
      <c r="L67" s="9">
        <f>SUM(K67/300*100)</f>
        <v>73</v>
      </c>
      <c r="M67" s="9">
        <f>L67*0.6</f>
        <v>43.8</v>
      </c>
      <c r="N67" s="9">
        <v>79</v>
      </c>
      <c r="O67" s="9">
        <f>N67*0.4</f>
        <v>31.6</v>
      </c>
      <c r="P67" s="9">
        <f>M67+O67</f>
        <v>75.4</v>
      </c>
      <c r="Q67" s="7" t="s">
        <v>23</v>
      </c>
    </row>
    <row r="68" s="1" customFormat="1" customHeight="1" spans="1:17">
      <c r="A68" s="7" t="s">
        <v>136</v>
      </c>
      <c r="B68" s="7" t="s">
        <v>137</v>
      </c>
      <c r="C68" s="8">
        <v>2</v>
      </c>
      <c r="D68" s="7" t="s">
        <v>20</v>
      </c>
      <c r="E68" s="7">
        <v>1</v>
      </c>
      <c r="F68" s="7" t="s">
        <v>21</v>
      </c>
      <c r="G68" s="7" t="s">
        <v>135</v>
      </c>
      <c r="H68" s="7">
        <v>20107071601</v>
      </c>
      <c r="I68" s="7">
        <v>111.5</v>
      </c>
      <c r="J68" s="7">
        <v>101</v>
      </c>
      <c r="K68" s="7">
        <v>212.5</v>
      </c>
      <c r="L68" s="9">
        <f>SUM(K68/300*100)</f>
        <v>70.8333333333333</v>
      </c>
      <c r="M68" s="9">
        <f>L68*0.6</f>
        <v>42.5</v>
      </c>
      <c r="N68" s="9">
        <v>78</v>
      </c>
      <c r="O68" s="9">
        <f>N68*0.4</f>
        <v>31.2</v>
      </c>
      <c r="P68" s="9">
        <f>M68+O68</f>
        <v>73.7</v>
      </c>
      <c r="Q68" s="7"/>
    </row>
    <row r="69" s="1" customFormat="1" customHeight="1" spans="1:17">
      <c r="A69" s="7" t="s">
        <v>138</v>
      </c>
      <c r="B69" s="7" t="s">
        <v>139</v>
      </c>
      <c r="C69" s="8">
        <v>3</v>
      </c>
      <c r="D69" s="7" t="s">
        <v>20</v>
      </c>
      <c r="E69" s="7">
        <v>1</v>
      </c>
      <c r="F69" s="7" t="s">
        <v>21</v>
      </c>
      <c r="G69" s="7" t="s">
        <v>135</v>
      </c>
      <c r="H69" s="7">
        <v>20107071601</v>
      </c>
      <c r="I69" s="7">
        <v>111.5</v>
      </c>
      <c r="J69" s="7">
        <v>95</v>
      </c>
      <c r="K69" s="7">
        <v>206.5</v>
      </c>
      <c r="L69" s="9">
        <f>SUM(K69/300*100)</f>
        <v>68.8333333333333</v>
      </c>
      <c r="M69" s="9">
        <f>L69*0.6</f>
        <v>41.3</v>
      </c>
      <c r="N69" s="9">
        <v>75.4</v>
      </c>
      <c r="O69" s="9">
        <f>N69*0.4</f>
        <v>30.16</v>
      </c>
      <c r="P69" s="9">
        <f>M69+O69</f>
        <v>71.46</v>
      </c>
      <c r="Q69" s="7"/>
    </row>
    <row r="70" s="1" customFormat="1" customHeight="1" spans="1:17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="1" customFormat="1" customHeight="1" spans="1:17">
      <c r="A71" s="7" t="s">
        <v>140</v>
      </c>
      <c r="B71" s="7" t="s">
        <v>141</v>
      </c>
      <c r="C71" s="8">
        <v>1</v>
      </c>
      <c r="D71" s="7" t="s">
        <v>20</v>
      </c>
      <c r="E71" s="7">
        <v>1</v>
      </c>
      <c r="F71" s="7" t="s">
        <v>21</v>
      </c>
      <c r="G71" s="7" t="s">
        <v>135</v>
      </c>
      <c r="H71" s="7">
        <v>20107071602</v>
      </c>
      <c r="I71" s="7">
        <v>103.5</v>
      </c>
      <c r="J71" s="7">
        <v>106</v>
      </c>
      <c r="K71" s="7">
        <v>209.5</v>
      </c>
      <c r="L71" s="9">
        <f>SUM(K71/300*100)</f>
        <v>69.8333333333333</v>
      </c>
      <c r="M71" s="9">
        <f>L71*0.6</f>
        <v>41.9</v>
      </c>
      <c r="N71" s="9">
        <v>85.6</v>
      </c>
      <c r="O71" s="9">
        <f>N71*0.4</f>
        <v>34.24</v>
      </c>
      <c r="P71" s="9">
        <f>M71+O71</f>
        <v>76.14</v>
      </c>
      <c r="Q71" s="7" t="s">
        <v>23</v>
      </c>
    </row>
    <row r="72" s="1" customFormat="1" customHeight="1" spans="1:17">
      <c r="A72" s="7" t="s">
        <v>142</v>
      </c>
      <c r="B72" s="7" t="s">
        <v>143</v>
      </c>
      <c r="C72" s="8">
        <v>2</v>
      </c>
      <c r="D72" s="7" t="s">
        <v>20</v>
      </c>
      <c r="E72" s="7">
        <v>1</v>
      </c>
      <c r="F72" s="7" t="s">
        <v>21</v>
      </c>
      <c r="G72" s="7" t="s">
        <v>135</v>
      </c>
      <c r="H72" s="7">
        <v>20107071602</v>
      </c>
      <c r="I72" s="7">
        <v>109.5</v>
      </c>
      <c r="J72" s="7">
        <v>110</v>
      </c>
      <c r="K72" s="7">
        <v>219.5</v>
      </c>
      <c r="L72" s="9">
        <f>SUM(K72/300*100)</f>
        <v>73.1666666666667</v>
      </c>
      <c r="M72" s="9">
        <f>L72*0.6</f>
        <v>43.9</v>
      </c>
      <c r="N72" s="9">
        <v>75.4</v>
      </c>
      <c r="O72" s="9">
        <f>N72*0.4</f>
        <v>30.16</v>
      </c>
      <c r="P72" s="9">
        <f>M72+O72</f>
        <v>74.06</v>
      </c>
      <c r="Q72" s="7"/>
    </row>
    <row r="73" s="1" customFormat="1" customHeight="1" spans="1:17">
      <c r="A73" s="7" t="s">
        <v>144</v>
      </c>
      <c r="B73" s="7" t="s">
        <v>145</v>
      </c>
      <c r="C73" s="8">
        <v>3</v>
      </c>
      <c r="D73" s="7" t="s">
        <v>20</v>
      </c>
      <c r="E73" s="7">
        <v>1</v>
      </c>
      <c r="F73" s="7" t="s">
        <v>21</v>
      </c>
      <c r="G73" s="7" t="s">
        <v>135</v>
      </c>
      <c r="H73" s="7">
        <v>20107071602</v>
      </c>
      <c r="I73" s="7">
        <v>107.5</v>
      </c>
      <c r="J73" s="7">
        <v>104.5</v>
      </c>
      <c r="K73" s="7">
        <v>212</v>
      </c>
      <c r="L73" s="9">
        <f>SUM(K73/300*100)</f>
        <v>70.6666666666667</v>
      </c>
      <c r="M73" s="9">
        <f>L73*0.6</f>
        <v>42.4</v>
      </c>
      <c r="N73" s="9">
        <v>73.2</v>
      </c>
      <c r="O73" s="9">
        <f>N73*0.4</f>
        <v>29.28</v>
      </c>
      <c r="P73" s="9">
        <f>M73+O73</f>
        <v>71.68</v>
      </c>
      <c r="Q73" s="7"/>
    </row>
    <row r="74" s="1" customFormat="1" customHeight="1" spans="1:17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="1" customFormat="1" customHeight="1" spans="1:17">
      <c r="A75" s="7" t="s">
        <v>146</v>
      </c>
      <c r="B75" s="7" t="s">
        <v>147</v>
      </c>
      <c r="C75" s="8">
        <v>1</v>
      </c>
      <c r="D75" s="7" t="s">
        <v>20</v>
      </c>
      <c r="E75" s="7">
        <v>1</v>
      </c>
      <c r="F75" s="7" t="s">
        <v>21</v>
      </c>
      <c r="G75" s="7" t="s">
        <v>148</v>
      </c>
      <c r="H75" s="7">
        <v>20107071701</v>
      </c>
      <c r="I75" s="7">
        <v>108</v>
      </c>
      <c r="J75" s="7">
        <v>111</v>
      </c>
      <c r="K75" s="7">
        <v>219</v>
      </c>
      <c r="L75" s="9">
        <f>SUM(K75/300*100)</f>
        <v>73</v>
      </c>
      <c r="M75" s="9">
        <f>L75*0.6</f>
        <v>43.8</v>
      </c>
      <c r="N75" s="9">
        <v>83.2</v>
      </c>
      <c r="O75" s="9">
        <f>N75*0.4</f>
        <v>33.28</v>
      </c>
      <c r="P75" s="9">
        <f>M75+O75</f>
        <v>77.08</v>
      </c>
      <c r="Q75" s="7" t="s">
        <v>23</v>
      </c>
    </row>
    <row r="76" s="1" customFormat="1" customHeight="1" spans="1:17">
      <c r="A76" s="7" t="s">
        <v>149</v>
      </c>
      <c r="B76" s="7" t="s">
        <v>150</v>
      </c>
      <c r="C76" s="8">
        <v>2</v>
      </c>
      <c r="D76" s="7" t="s">
        <v>20</v>
      </c>
      <c r="E76" s="7">
        <v>1</v>
      </c>
      <c r="F76" s="7" t="s">
        <v>21</v>
      </c>
      <c r="G76" s="7" t="s">
        <v>148</v>
      </c>
      <c r="H76" s="7">
        <v>20107071701</v>
      </c>
      <c r="I76" s="7">
        <v>110</v>
      </c>
      <c r="J76" s="7">
        <v>104.5</v>
      </c>
      <c r="K76" s="7">
        <v>214.5</v>
      </c>
      <c r="L76" s="9">
        <f>SUM(K76/300*100)</f>
        <v>71.5</v>
      </c>
      <c r="M76" s="9">
        <f>L76*0.6</f>
        <v>42.9</v>
      </c>
      <c r="N76" s="9">
        <v>82.8</v>
      </c>
      <c r="O76" s="9">
        <f>N76*0.4</f>
        <v>33.12</v>
      </c>
      <c r="P76" s="9">
        <f>M76+O76</f>
        <v>76.02</v>
      </c>
      <c r="Q76" s="7"/>
    </row>
    <row r="77" s="1" customFormat="1" customHeight="1" spans="1:17">
      <c r="A77" s="7" t="s">
        <v>151</v>
      </c>
      <c r="B77" s="7" t="s">
        <v>152</v>
      </c>
      <c r="C77" s="8">
        <v>3</v>
      </c>
      <c r="D77" s="7" t="s">
        <v>20</v>
      </c>
      <c r="E77" s="7">
        <v>1</v>
      </c>
      <c r="F77" s="7" t="s">
        <v>21</v>
      </c>
      <c r="G77" s="7" t="s">
        <v>148</v>
      </c>
      <c r="H77" s="7">
        <v>20107071701</v>
      </c>
      <c r="I77" s="7">
        <v>109.5</v>
      </c>
      <c r="J77" s="7">
        <v>103</v>
      </c>
      <c r="K77" s="7">
        <v>212.5</v>
      </c>
      <c r="L77" s="9">
        <f>SUM(K77/300*100)</f>
        <v>70.8333333333333</v>
      </c>
      <c r="M77" s="9">
        <f>L77*0.6</f>
        <v>42.5</v>
      </c>
      <c r="N77" s="9"/>
      <c r="O77" s="9">
        <f>N77*0.4</f>
        <v>0</v>
      </c>
      <c r="P77" s="9">
        <f>M77+O77</f>
        <v>42.5</v>
      </c>
      <c r="Q77" s="7" t="s">
        <v>96</v>
      </c>
    </row>
    <row r="78" s="1" customFormat="1" customHeight="1" spans="1:17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="1" customFormat="1" customHeight="1" spans="1:17">
      <c r="A79" s="7" t="s">
        <v>153</v>
      </c>
      <c r="B79" s="7" t="s">
        <v>154</v>
      </c>
      <c r="C79" s="8">
        <v>1</v>
      </c>
      <c r="D79" s="7" t="s">
        <v>20</v>
      </c>
      <c r="E79" s="7">
        <v>1</v>
      </c>
      <c r="F79" s="7" t="s">
        <v>21</v>
      </c>
      <c r="G79" s="7" t="s">
        <v>155</v>
      </c>
      <c r="H79" s="7">
        <v>20107071801</v>
      </c>
      <c r="I79" s="7">
        <v>95.5</v>
      </c>
      <c r="J79" s="7">
        <v>115.5</v>
      </c>
      <c r="K79" s="7">
        <v>211</v>
      </c>
      <c r="L79" s="9">
        <f>SUM(K79/300*100)</f>
        <v>70.3333333333333</v>
      </c>
      <c r="M79" s="9">
        <f>L79*0.6</f>
        <v>42.2</v>
      </c>
      <c r="N79" s="9">
        <v>78.6</v>
      </c>
      <c r="O79" s="9">
        <f>N79*0.4</f>
        <v>31.44</v>
      </c>
      <c r="P79" s="9">
        <f>M79+O79</f>
        <v>73.64</v>
      </c>
      <c r="Q79" s="7" t="s">
        <v>23</v>
      </c>
    </row>
    <row r="80" s="1" customFormat="1" customHeight="1" spans="1:17">
      <c r="A80" s="7" t="s">
        <v>156</v>
      </c>
      <c r="B80" s="7" t="s">
        <v>157</v>
      </c>
      <c r="C80" s="8">
        <v>2</v>
      </c>
      <c r="D80" s="7" t="s">
        <v>20</v>
      </c>
      <c r="E80" s="7">
        <v>1</v>
      </c>
      <c r="F80" s="7" t="s">
        <v>21</v>
      </c>
      <c r="G80" s="7" t="s">
        <v>155</v>
      </c>
      <c r="H80" s="7">
        <v>20107071801</v>
      </c>
      <c r="I80" s="7">
        <v>104.5</v>
      </c>
      <c r="J80" s="7">
        <v>105</v>
      </c>
      <c r="K80" s="7">
        <v>209.5</v>
      </c>
      <c r="L80" s="9">
        <f>SUM(K80/300*100)</f>
        <v>69.8333333333333</v>
      </c>
      <c r="M80" s="9">
        <f>L80*0.6</f>
        <v>41.9</v>
      </c>
      <c r="N80" s="9">
        <v>79.2</v>
      </c>
      <c r="O80" s="9">
        <f>N80*0.4</f>
        <v>31.68</v>
      </c>
      <c r="P80" s="9">
        <f>M80+O80</f>
        <v>73.58</v>
      </c>
      <c r="Q80" s="7"/>
    </row>
    <row r="81" s="1" customFormat="1" customHeight="1" spans="1:17">
      <c r="A81" s="7" t="s">
        <v>158</v>
      </c>
      <c r="B81" s="7" t="s">
        <v>159</v>
      </c>
      <c r="C81" s="8">
        <v>3</v>
      </c>
      <c r="D81" s="7" t="s">
        <v>20</v>
      </c>
      <c r="E81" s="7">
        <v>1</v>
      </c>
      <c r="F81" s="7" t="s">
        <v>21</v>
      </c>
      <c r="G81" s="7" t="s">
        <v>155</v>
      </c>
      <c r="H81" s="7">
        <v>20107071801</v>
      </c>
      <c r="I81" s="7">
        <v>106</v>
      </c>
      <c r="J81" s="7">
        <v>102</v>
      </c>
      <c r="K81" s="7">
        <v>208</v>
      </c>
      <c r="L81" s="9">
        <f>SUM(K81/300*100)</f>
        <v>69.3333333333333</v>
      </c>
      <c r="M81" s="9">
        <f>L81*0.6</f>
        <v>41.6</v>
      </c>
      <c r="N81" s="9">
        <v>77.8</v>
      </c>
      <c r="O81" s="9">
        <f>N81*0.4</f>
        <v>31.12</v>
      </c>
      <c r="P81" s="9">
        <f>M81+O81</f>
        <v>72.72</v>
      </c>
      <c r="Q81" s="7"/>
    </row>
    <row r="82" s="1" customFormat="1" customHeight="1" spans="1:17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="1" customFormat="1" customHeight="1" spans="1:17">
      <c r="A83" s="7" t="s">
        <v>160</v>
      </c>
      <c r="B83" s="7" t="s">
        <v>161</v>
      </c>
      <c r="C83" s="8">
        <v>1</v>
      </c>
      <c r="D83" s="7" t="s">
        <v>20</v>
      </c>
      <c r="E83" s="7">
        <v>1</v>
      </c>
      <c r="F83" s="7" t="s">
        <v>21</v>
      </c>
      <c r="G83" s="7" t="s">
        <v>162</v>
      </c>
      <c r="H83" s="7">
        <v>20107071901</v>
      </c>
      <c r="I83" s="7">
        <v>105.5</v>
      </c>
      <c r="J83" s="7">
        <v>106</v>
      </c>
      <c r="K83" s="7">
        <v>211.5</v>
      </c>
      <c r="L83" s="9">
        <f>SUM(K83/300*100)</f>
        <v>70.5</v>
      </c>
      <c r="M83" s="9">
        <f>L83*0.6</f>
        <v>42.3</v>
      </c>
      <c r="N83" s="9">
        <v>80.6</v>
      </c>
      <c r="O83" s="9">
        <f>N83*0.4</f>
        <v>32.24</v>
      </c>
      <c r="P83" s="9">
        <f>M83+O83</f>
        <v>74.54</v>
      </c>
      <c r="Q83" s="7" t="s">
        <v>23</v>
      </c>
    </row>
    <row r="84" s="1" customFormat="1" customHeight="1" spans="1:17">
      <c r="A84" s="7" t="s">
        <v>163</v>
      </c>
      <c r="B84" s="7" t="s">
        <v>164</v>
      </c>
      <c r="C84" s="8">
        <v>2</v>
      </c>
      <c r="D84" s="7" t="s">
        <v>20</v>
      </c>
      <c r="E84" s="7">
        <v>1</v>
      </c>
      <c r="F84" s="7" t="s">
        <v>21</v>
      </c>
      <c r="G84" s="7" t="s">
        <v>162</v>
      </c>
      <c r="H84" s="7">
        <v>20107071901</v>
      </c>
      <c r="I84" s="7">
        <v>100</v>
      </c>
      <c r="J84" s="7">
        <v>102</v>
      </c>
      <c r="K84" s="7">
        <v>202</v>
      </c>
      <c r="L84" s="9">
        <f>SUM(K84/300*100)</f>
        <v>67.3333333333333</v>
      </c>
      <c r="M84" s="9">
        <f>L84*0.6</f>
        <v>40.4</v>
      </c>
      <c r="N84" s="9">
        <v>78.6</v>
      </c>
      <c r="O84" s="9">
        <f>N84*0.4</f>
        <v>31.44</v>
      </c>
      <c r="P84" s="9">
        <f>M84+O84</f>
        <v>71.84</v>
      </c>
      <c r="Q84" s="7"/>
    </row>
    <row r="85" s="1" customFormat="1" customHeight="1" spans="1:17">
      <c r="A85" s="7" t="s">
        <v>165</v>
      </c>
      <c r="B85" s="7" t="s">
        <v>166</v>
      </c>
      <c r="C85" s="8">
        <v>3</v>
      </c>
      <c r="D85" s="7" t="s">
        <v>20</v>
      </c>
      <c r="E85" s="7">
        <v>1</v>
      </c>
      <c r="F85" s="7" t="s">
        <v>21</v>
      </c>
      <c r="G85" s="7" t="s">
        <v>162</v>
      </c>
      <c r="H85" s="7">
        <v>20107071901</v>
      </c>
      <c r="I85" s="7">
        <v>115.5</v>
      </c>
      <c r="J85" s="7">
        <v>87</v>
      </c>
      <c r="K85" s="7">
        <v>202.5</v>
      </c>
      <c r="L85" s="9">
        <f>SUM(K85/300*100)</f>
        <v>67.5</v>
      </c>
      <c r="M85" s="9">
        <f>L85*0.6</f>
        <v>40.5</v>
      </c>
      <c r="N85" s="9">
        <v>72.4</v>
      </c>
      <c r="O85" s="9">
        <f>N85*0.4</f>
        <v>28.96</v>
      </c>
      <c r="P85" s="9">
        <f>M85+O85</f>
        <v>69.46</v>
      </c>
      <c r="Q85" s="7"/>
    </row>
    <row r="86" s="1" customFormat="1" customHeight="1" spans="1:17">
      <c r="A86" s="14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="1" customFormat="1" customHeight="1" spans="1:17">
      <c r="A87" s="7" t="s">
        <v>167</v>
      </c>
      <c r="B87" s="7" t="s">
        <v>168</v>
      </c>
      <c r="C87" s="8">
        <v>1</v>
      </c>
      <c r="D87" s="7" t="s">
        <v>20</v>
      </c>
      <c r="E87" s="7">
        <v>1</v>
      </c>
      <c r="F87" s="7" t="s">
        <v>21</v>
      </c>
      <c r="G87" s="7" t="s">
        <v>169</v>
      </c>
      <c r="H87" s="7">
        <v>20107072001</v>
      </c>
      <c r="I87" s="7">
        <v>110.5</v>
      </c>
      <c r="J87" s="7">
        <v>112</v>
      </c>
      <c r="K87" s="7">
        <v>222.5</v>
      </c>
      <c r="L87" s="9">
        <f>SUM(K87/300*100)</f>
        <v>74.1666666666667</v>
      </c>
      <c r="M87" s="9">
        <f t="shared" ref="M86:M101" si="0">L87*0.6</f>
        <v>44.5</v>
      </c>
      <c r="N87" s="9">
        <v>77.6</v>
      </c>
      <c r="O87" s="9">
        <f t="shared" ref="O86:O101" si="1">N87*0.4</f>
        <v>31.04</v>
      </c>
      <c r="P87" s="9">
        <f t="shared" ref="P86:P101" si="2">M87+O87</f>
        <v>75.54</v>
      </c>
      <c r="Q87" s="7" t="s">
        <v>23</v>
      </c>
    </row>
    <row r="88" s="1" customFormat="1" customHeight="1" spans="1:17">
      <c r="A88" s="7" t="s">
        <v>170</v>
      </c>
      <c r="B88" s="7" t="s">
        <v>171</v>
      </c>
      <c r="C88" s="8">
        <v>2</v>
      </c>
      <c r="D88" s="7" t="s">
        <v>20</v>
      </c>
      <c r="E88" s="7">
        <v>1</v>
      </c>
      <c r="F88" s="7" t="s">
        <v>21</v>
      </c>
      <c r="G88" s="7" t="s">
        <v>169</v>
      </c>
      <c r="H88" s="7">
        <v>20107072001</v>
      </c>
      <c r="I88" s="7">
        <v>107.5</v>
      </c>
      <c r="J88" s="7">
        <v>105</v>
      </c>
      <c r="K88" s="7">
        <v>212.5</v>
      </c>
      <c r="L88" s="9">
        <f>SUM(K88/300*100)</f>
        <v>70.8333333333333</v>
      </c>
      <c r="M88" s="9">
        <f t="shared" si="0"/>
        <v>42.5</v>
      </c>
      <c r="N88" s="9">
        <v>82.4</v>
      </c>
      <c r="O88" s="9">
        <f t="shared" si="1"/>
        <v>32.96</v>
      </c>
      <c r="P88" s="9">
        <f t="shared" si="2"/>
        <v>75.46</v>
      </c>
      <c r="Q88" s="7"/>
    </row>
    <row r="89" s="1" customFormat="1" customHeight="1" spans="1:17">
      <c r="A89" s="7" t="s">
        <v>172</v>
      </c>
      <c r="B89" s="7" t="s">
        <v>173</v>
      </c>
      <c r="C89" s="8">
        <v>3</v>
      </c>
      <c r="D89" s="7" t="s">
        <v>20</v>
      </c>
      <c r="E89" s="7">
        <v>1</v>
      </c>
      <c r="F89" s="7" t="s">
        <v>21</v>
      </c>
      <c r="G89" s="7" t="s">
        <v>169</v>
      </c>
      <c r="H89" s="7">
        <v>20107072001</v>
      </c>
      <c r="I89" s="7">
        <v>110.5</v>
      </c>
      <c r="J89" s="7">
        <v>101</v>
      </c>
      <c r="K89" s="7">
        <v>211.5</v>
      </c>
      <c r="L89" s="9">
        <f>SUM(K89/300*100)</f>
        <v>70.5</v>
      </c>
      <c r="M89" s="9">
        <f t="shared" si="0"/>
        <v>42.3</v>
      </c>
      <c r="N89" s="9">
        <v>78.6</v>
      </c>
      <c r="O89" s="9">
        <f t="shared" si="1"/>
        <v>31.44</v>
      </c>
      <c r="P89" s="9">
        <f t="shared" si="2"/>
        <v>73.74</v>
      </c>
      <c r="Q89" s="7"/>
    </row>
    <row r="90" s="1" customFormat="1" customHeight="1" spans="1:17">
      <c r="A90" s="14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="1" customFormat="1" customHeight="1" spans="1:17">
      <c r="A91" s="7" t="s">
        <v>174</v>
      </c>
      <c r="B91" s="7" t="s">
        <v>175</v>
      </c>
      <c r="C91" s="8">
        <v>1</v>
      </c>
      <c r="D91" s="7" t="s">
        <v>20</v>
      </c>
      <c r="E91" s="7">
        <v>1</v>
      </c>
      <c r="F91" s="7" t="s">
        <v>21</v>
      </c>
      <c r="G91" s="7" t="s">
        <v>169</v>
      </c>
      <c r="H91" s="7">
        <v>20107072002</v>
      </c>
      <c r="I91" s="7">
        <v>114</v>
      </c>
      <c r="J91" s="7">
        <v>104</v>
      </c>
      <c r="K91" s="7">
        <v>218</v>
      </c>
      <c r="L91" s="9">
        <f>SUM(K91/300*100)</f>
        <v>72.6666666666667</v>
      </c>
      <c r="M91" s="9">
        <f t="shared" si="0"/>
        <v>43.6</v>
      </c>
      <c r="N91" s="9">
        <v>82.6</v>
      </c>
      <c r="O91" s="9">
        <f t="shared" si="1"/>
        <v>33.04</v>
      </c>
      <c r="P91" s="9">
        <f t="shared" si="2"/>
        <v>76.64</v>
      </c>
      <c r="Q91" s="7" t="s">
        <v>23</v>
      </c>
    </row>
    <row r="92" s="1" customFormat="1" customHeight="1" spans="1:17">
      <c r="A92" s="7" t="s">
        <v>176</v>
      </c>
      <c r="B92" s="7" t="s">
        <v>177</v>
      </c>
      <c r="C92" s="8">
        <v>2</v>
      </c>
      <c r="D92" s="7" t="s">
        <v>20</v>
      </c>
      <c r="E92" s="7">
        <v>1</v>
      </c>
      <c r="F92" s="7" t="s">
        <v>21</v>
      </c>
      <c r="G92" s="7" t="s">
        <v>169</v>
      </c>
      <c r="H92" s="7">
        <v>20107072002</v>
      </c>
      <c r="I92" s="7">
        <v>114.5</v>
      </c>
      <c r="J92" s="7">
        <v>91.5</v>
      </c>
      <c r="K92" s="7">
        <v>206</v>
      </c>
      <c r="L92" s="9">
        <f>SUM(K92/300*100)</f>
        <v>68.6666666666667</v>
      </c>
      <c r="M92" s="9">
        <f t="shared" si="0"/>
        <v>41.2</v>
      </c>
      <c r="N92" s="9">
        <v>81.6</v>
      </c>
      <c r="O92" s="9">
        <f t="shared" si="1"/>
        <v>32.64</v>
      </c>
      <c r="P92" s="9">
        <f t="shared" si="2"/>
        <v>73.84</v>
      </c>
      <c r="Q92" s="7"/>
    </row>
    <row r="93" s="1" customFormat="1" customHeight="1" spans="1:17">
      <c r="A93" s="7" t="s">
        <v>178</v>
      </c>
      <c r="B93" s="7" t="s">
        <v>179</v>
      </c>
      <c r="C93" s="8">
        <v>3</v>
      </c>
      <c r="D93" s="7" t="s">
        <v>20</v>
      </c>
      <c r="E93" s="7">
        <v>1</v>
      </c>
      <c r="F93" s="7" t="s">
        <v>21</v>
      </c>
      <c r="G93" s="7" t="s">
        <v>169</v>
      </c>
      <c r="H93" s="7">
        <v>20107072002</v>
      </c>
      <c r="I93" s="7">
        <v>104</v>
      </c>
      <c r="J93" s="7">
        <v>101</v>
      </c>
      <c r="K93" s="7">
        <v>205</v>
      </c>
      <c r="L93" s="9">
        <f>SUM(K93/300*100)</f>
        <v>68.3333333333333</v>
      </c>
      <c r="M93" s="9">
        <f t="shared" si="0"/>
        <v>41</v>
      </c>
      <c r="N93" s="9">
        <v>79.2</v>
      </c>
      <c r="O93" s="9">
        <f t="shared" si="1"/>
        <v>31.68</v>
      </c>
      <c r="P93" s="9">
        <f t="shared" si="2"/>
        <v>72.68</v>
      </c>
      <c r="Q93" s="7"/>
    </row>
    <row r="94" s="1" customFormat="1" customHeight="1" spans="1:17">
      <c r="A94" s="14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="1" customFormat="1" customHeight="1" spans="1:17">
      <c r="A95" s="7" t="s">
        <v>180</v>
      </c>
      <c r="B95" s="7" t="s">
        <v>181</v>
      </c>
      <c r="C95" s="8">
        <v>1</v>
      </c>
      <c r="D95" s="7" t="s">
        <v>20</v>
      </c>
      <c r="E95" s="7">
        <v>1</v>
      </c>
      <c r="F95" s="7" t="s">
        <v>21</v>
      </c>
      <c r="G95" s="7" t="s">
        <v>182</v>
      </c>
      <c r="H95" s="7">
        <v>20107072101</v>
      </c>
      <c r="I95" s="7">
        <v>105</v>
      </c>
      <c r="J95" s="7">
        <v>115</v>
      </c>
      <c r="K95" s="7">
        <v>220</v>
      </c>
      <c r="L95" s="9">
        <f>SUM(K95/300*100)</f>
        <v>73.3333333333333</v>
      </c>
      <c r="M95" s="9">
        <f>L95*0.6</f>
        <v>44</v>
      </c>
      <c r="N95" s="9">
        <v>85</v>
      </c>
      <c r="O95" s="9">
        <f>N95*0.4</f>
        <v>34</v>
      </c>
      <c r="P95" s="9">
        <f>M95+O95</f>
        <v>78</v>
      </c>
      <c r="Q95" s="7" t="s">
        <v>23</v>
      </c>
    </row>
    <row r="96" s="1" customFormat="1" customHeight="1" spans="1:17">
      <c r="A96" s="7" t="s">
        <v>183</v>
      </c>
      <c r="B96" s="7" t="s">
        <v>184</v>
      </c>
      <c r="C96" s="7">
        <v>2</v>
      </c>
      <c r="D96" s="7" t="s">
        <v>20</v>
      </c>
      <c r="E96" s="7">
        <v>1</v>
      </c>
      <c r="F96" s="7" t="s">
        <v>21</v>
      </c>
      <c r="G96" s="7" t="s">
        <v>182</v>
      </c>
      <c r="H96" s="7">
        <v>20107072101</v>
      </c>
      <c r="I96" s="7">
        <v>109</v>
      </c>
      <c r="J96" s="7">
        <v>106.5</v>
      </c>
      <c r="K96" s="7">
        <v>215.5</v>
      </c>
      <c r="L96" s="9">
        <f>SUM(K96/300*100)</f>
        <v>71.8333333333333</v>
      </c>
      <c r="M96" s="9">
        <f>L96*0.6</f>
        <v>43.1</v>
      </c>
      <c r="N96" s="9">
        <v>79.8</v>
      </c>
      <c r="O96" s="9">
        <f>N96*0.4</f>
        <v>31.92</v>
      </c>
      <c r="P96" s="9">
        <f>M96+O96</f>
        <v>75.02</v>
      </c>
      <c r="Q96" s="7"/>
    </row>
    <row r="97" s="1" customFormat="1" customHeight="1" spans="1:17">
      <c r="A97" s="7" t="s">
        <v>185</v>
      </c>
      <c r="B97" s="7" t="s">
        <v>186</v>
      </c>
      <c r="C97" s="8">
        <v>3</v>
      </c>
      <c r="D97" s="7" t="s">
        <v>20</v>
      </c>
      <c r="E97" s="7">
        <v>1</v>
      </c>
      <c r="F97" s="7" t="s">
        <v>21</v>
      </c>
      <c r="G97" s="7" t="s">
        <v>182</v>
      </c>
      <c r="H97" s="7">
        <v>20107072101</v>
      </c>
      <c r="I97" s="7">
        <v>124</v>
      </c>
      <c r="J97" s="7">
        <v>105</v>
      </c>
      <c r="K97" s="7">
        <v>229</v>
      </c>
      <c r="L97" s="9">
        <f>SUM(K97/300*100)</f>
        <v>76.3333333333333</v>
      </c>
      <c r="M97" s="9">
        <f>L97*0.6</f>
        <v>45.8</v>
      </c>
      <c r="N97" s="9"/>
      <c r="O97" s="9">
        <f>N97*0.4</f>
        <v>0</v>
      </c>
      <c r="P97" s="9">
        <f>M97+O97</f>
        <v>45.8</v>
      </c>
      <c r="Q97" s="7" t="s">
        <v>96</v>
      </c>
    </row>
    <row r="98" s="1" customFormat="1" customHeight="1" spans="1:17">
      <c r="A98" s="1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</row>
    <row r="99" s="1" customFormat="1" customHeight="1" spans="1:17">
      <c r="A99" s="7" t="s">
        <v>187</v>
      </c>
      <c r="B99" s="7" t="s">
        <v>188</v>
      </c>
      <c r="C99" s="8">
        <v>1</v>
      </c>
      <c r="D99" s="7" t="s">
        <v>20</v>
      </c>
      <c r="E99" s="7">
        <v>1</v>
      </c>
      <c r="F99" s="7" t="s">
        <v>21</v>
      </c>
      <c r="G99" s="7" t="s">
        <v>189</v>
      </c>
      <c r="H99" s="7">
        <v>20107072201</v>
      </c>
      <c r="I99" s="7">
        <v>108.5</v>
      </c>
      <c r="J99" s="7">
        <v>105</v>
      </c>
      <c r="K99" s="7">
        <v>213.5</v>
      </c>
      <c r="L99" s="9">
        <f>SUM(K99/300*100)</f>
        <v>71.1666666666667</v>
      </c>
      <c r="M99" s="9">
        <f>L99*0.6</f>
        <v>42.7</v>
      </c>
      <c r="N99" s="9">
        <v>82</v>
      </c>
      <c r="O99" s="9">
        <f>N99*0.4</f>
        <v>32.8</v>
      </c>
      <c r="P99" s="9">
        <f>M99+O99</f>
        <v>75.5</v>
      </c>
      <c r="Q99" s="7" t="s">
        <v>23</v>
      </c>
    </row>
    <row r="100" s="1" customFormat="1" customHeight="1" spans="1:17">
      <c r="A100" s="7" t="s">
        <v>190</v>
      </c>
      <c r="B100" s="7" t="s">
        <v>191</v>
      </c>
      <c r="C100" s="8">
        <v>2</v>
      </c>
      <c r="D100" s="7" t="s">
        <v>20</v>
      </c>
      <c r="E100" s="7">
        <v>1</v>
      </c>
      <c r="F100" s="7" t="s">
        <v>21</v>
      </c>
      <c r="G100" s="7" t="s">
        <v>189</v>
      </c>
      <c r="H100" s="7">
        <v>20107072201</v>
      </c>
      <c r="I100" s="7">
        <v>115</v>
      </c>
      <c r="J100" s="7">
        <v>107</v>
      </c>
      <c r="K100" s="7">
        <v>222</v>
      </c>
      <c r="L100" s="9">
        <f>SUM(K100/300*100)</f>
        <v>74</v>
      </c>
      <c r="M100" s="9">
        <f>L100*0.6</f>
        <v>44.4</v>
      </c>
      <c r="N100" s="9">
        <v>77.2</v>
      </c>
      <c r="O100" s="9">
        <f>N100*0.4</f>
        <v>30.88</v>
      </c>
      <c r="P100" s="9">
        <f>M100+O100</f>
        <v>75.28</v>
      </c>
      <c r="Q100" s="7"/>
    </row>
    <row r="101" s="1" customFormat="1" customHeight="1" spans="1:17">
      <c r="A101" s="7" t="s">
        <v>192</v>
      </c>
      <c r="B101" s="7" t="s">
        <v>193</v>
      </c>
      <c r="C101" s="8">
        <v>3</v>
      </c>
      <c r="D101" s="7" t="s">
        <v>20</v>
      </c>
      <c r="E101" s="7">
        <v>1</v>
      </c>
      <c r="F101" s="7" t="s">
        <v>21</v>
      </c>
      <c r="G101" s="7" t="s">
        <v>189</v>
      </c>
      <c r="H101" s="7">
        <v>20107072201</v>
      </c>
      <c r="I101" s="7">
        <v>107</v>
      </c>
      <c r="J101" s="7">
        <v>102</v>
      </c>
      <c r="K101" s="7">
        <v>209</v>
      </c>
      <c r="L101" s="9">
        <f>SUM(K101/300*100)</f>
        <v>69.6666666666667</v>
      </c>
      <c r="M101" s="9">
        <f>L101*0.6</f>
        <v>41.8</v>
      </c>
      <c r="N101" s="9">
        <v>78</v>
      </c>
      <c r="O101" s="9">
        <f>N101*0.4</f>
        <v>31.2</v>
      </c>
      <c r="P101" s="9">
        <f>M101+O101</f>
        <v>73</v>
      </c>
      <c r="Q101" s="7"/>
    </row>
    <row r="102" s="1" customFormat="1" customHeight="1" spans="1:17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</row>
    <row r="103" s="1" customFormat="1" customHeight="1" spans="1:17">
      <c r="A103" s="7" t="s">
        <v>194</v>
      </c>
      <c r="B103" s="7" t="s">
        <v>195</v>
      </c>
      <c r="C103" s="8">
        <v>1</v>
      </c>
      <c r="D103" s="7" t="s">
        <v>20</v>
      </c>
      <c r="E103" s="7">
        <v>1</v>
      </c>
      <c r="F103" s="7" t="s">
        <v>21</v>
      </c>
      <c r="G103" s="7" t="s">
        <v>196</v>
      </c>
      <c r="H103" s="7">
        <v>20107072301</v>
      </c>
      <c r="I103" s="7">
        <v>111</v>
      </c>
      <c r="J103" s="7">
        <v>120</v>
      </c>
      <c r="K103" s="7">
        <v>231</v>
      </c>
      <c r="L103" s="9">
        <f>SUM(K103/300*100)</f>
        <v>77</v>
      </c>
      <c r="M103" s="9">
        <f>L103*0.6</f>
        <v>46.2</v>
      </c>
      <c r="N103" s="9">
        <v>75.8</v>
      </c>
      <c r="O103" s="9">
        <f>N103*0.4</f>
        <v>30.32</v>
      </c>
      <c r="P103" s="9">
        <f>M103+O103</f>
        <v>76.52</v>
      </c>
      <c r="Q103" s="7" t="s">
        <v>23</v>
      </c>
    </row>
    <row r="104" s="1" customFormat="1" customHeight="1" spans="1:17">
      <c r="A104" s="7" t="s">
        <v>197</v>
      </c>
      <c r="B104" s="7" t="s">
        <v>198</v>
      </c>
      <c r="C104" s="8">
        <v>2</v>
      </c>
      <c r="D104" s="7" t="s">
        <v>20</v>
      </c>
      <c r="E104" s="7">
        <v>1</v>
      </c>
      <c r="F104" s="7" t="s">
        <v>21</v>
      </c>
      <c r="G104" s="7" t="s">
        <v>196</v>
      </c>
      <c r="H104" s="7">
        <v>20107072301</v>
      </c>
      <c r="I104" s="7">
        <v>95.5</v>
      </c>
      <c r="J104" s="7">
        <v>109</v>
      </c>
      <c r="K104" s="7">
        <v>204.5</v>
      </c>
      <c r="L104" s="9">
        <f>SUM(K104/300*100)</f>
        <v>68.1666666666667</v>
      </c>
      <c r="M104" s="9">
        <f>L104*0.6</f>
        <v>40.9</v>
      </c>
      <c r="N104" s="9">
        <v>75</v>
      </c>
      <c r="O104" s="9">
        <f>N104*0.4</f>
        <v>30</v>
      </c>
      <c r="P104" s="9">
        <f>M104+O104</f>
        <v>70.9</v>
      </c>
      <c r="Q104" s="7"/>
    </row>
    <row r="105" s="1" customFormat="1" customHeight="1" spans="1:17">
      <c r="A105" s="7" t="s">
        <v>199</v>
      </c>
      <c r="B105" s="7" t="s">
        <v>200</v>
      </c>
      <c r="C105" s="8">
        <v>3</v>
      </c>
      <c r="D105" s="7" t="s">
        <v>20</v>
      </c>
      <c r="E105" s="7">
        <v>1</v>
      </c>
      <c r="F105" s="7" t="s">
        <v>21</v>
      </c>
      <c r="G105" s="7" t="s">
        <v>196</v>
      </c>
      <c r="H105" s="7">
        <v>20107072301</v>
      </c>
      <c r="I105" s="7">
        <v>109.5</v>
      </c>
      <c r="J105" s="7">
        <v>103</v>
      </c>
      <c r="K105" s="7">
        <v>212.5</v>
      </c>
      <c r="L105" s="9">
        <f>SUM(K105/300*100)</f>
        <v>70.8333333333333</v>
      </c>
      <c r="M105" s="9">
        <f>L105*0.6</f>
        <v>42.5</v>
      </c>
      <c r="N105" s="9"/>
      <c r="O105" s="9">
        <f>N105*0.4</f>
        <v>0</v>
      </c>
      <c r="P105" s="9">
        <f>M105+O105</f>
        <v>42.5</v>
      </c>
      <c r="Q105" s="7" t="s">
        <v>96</v>
      </c>
    </row>
    <row r="106" s="1" customFormat="1" customHeight="1" spans="1:17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</row>
    <row r="107" s="1" customFormat="1" customHeight="1" spans="1:17">
      <c r="A107" s="7" t="s">
        <v>201</v>
      </c>
      <c r="B107" s="7" t="s">
        <v>202</v>
      </c>
      <c r="C107" s="7">
        <v>1</v>
      </c>
      <c r="D107" s="7" t="s">
        <v>20</v>
      </c>
      <c r="E107" s="7">
        <v>1</v>
      </c>
      <c r="F107" s="7" t="s">
        <v>21</v>
      </c>
      <c r="G107" s="7" t="s">
        <v>203</v>
      </c>
      <c r="H107" s="7">
        <v>20107072401</v>
      </c>
      <c r="I107" s="7">
        <v>103</v>
      </c>
      <c r="J107" s="7">
        <v>101</v>
      </c>
      <c r="K107" s="7">
        <v>204</v>
      </c>
      <c r="L107" s="9">
        <f>SUM(K107/300*100)</f>
        <v>68</v>
      </c>
      <c r="M107" s="9">
        <f>L107*0.6</f>
        <v>40.8</v>
      </c>
      <c r="N107" s="9">
        <v>76.6</v>
      </c>
      <c r="O107" s="9">
        <f>N107*0.4</f>
        <v>30.64</v>
      </c>
      <c r="P107" s="9">
        <f>M107+O107</f>
        <v>71.44</v>
      </c>
      <c r="Q107" s="7" t="s">
        <v>23</v>
      </c>
    </row>
    <row r="108" s="1" customFormat="1" customHeight="1" spans="1:17">
      <c r="A108" s="7" t="s">
        <v>204</v>
      </c>
      <c r="B108" s="7" t="s">
        <v>205</v>
      </c>
      <c r="C108" s="8">
        <v>2</v>
      </c>
      <c r="D108" s="7" t="s">
        <v>20</v>
      </c>
      <c r="E108" s="7">
        <v>1</v>
      </c>
      <c r="F108" s="7" t="s">
        <v>21</v>
      </c>
      <c r="G108" s="7" t="s">
        <v>203</v>
      </c>
      <c r="H108" s="7">
        <v>20107072401</v>
      </c>
      <c r="I108" s="7">
        <v>113</v>
      </c>
      <c r="J108" s="7">
        <v>110</v>
      </c>
      <c r="K108" s="7">
        <v>223</v>
      </c>
      <c r="L108" s="9">
        <f>SUM(K108/300*100)</f>
        <v>74.3333333333333</v>
      </c>
      <c r="M108" s="9">
        <f>L108*0.6</f>
        <v>44.6</v>
      </c>
      <c r="N108" s="9"/>
      <c r="O108" s="9">
        <f>N108*0.4</f>
        <v>0</v>
      </c>
      <c r="P108" s="9">
        <f>M108+O108</f>
        <v>44.6</v>
      </c>
      <c r="Q108" s="7" t="s">
        <v>96</v>
      </c>
    </row>
    <row r="109" s="1" customFormat="1" customHeight="1" spans="1:17">
      <c r="A109" s="7" t="s">
        <v>206</v>
      </c>
      <c r="B109" s="7" t="s">
        <v>207</v>
      </c>
      <c r="C109" s="8">
        <v>3</v>
      </c>
      <c r="D109" s="7" t="s">
        <v>20</v>
      </c>
      <c r="E109" s="7">
        <v>1</v>
      </c>
      <c r="F109" s="7" t="s">
        <v>21</v>
      </c>
      <c r="G109" s="7" t="s">
        <v>203</v>
      </c>
      <c r="H109" s="7">
        <v>20107072401</v>
      </c>
      <c r="I109" s="7">
        <v>107</v>
      </c>
      <c r="J109" s="7">
        <v>109</v>
      </c>
      <c r="K109" s="7">
        <v>216</v>
      </c>
      <c r="L109" s="9">
        <f>SUM(K109/300*100)</f>
        <v>72</v>
      </c>
      <c r="M109" s="9">
        <f>L109*0.6</f>
        <v>43.2</v>
      </c>
      <c r="N109" s="9"/>
      <c r="O109" s="9">
        <f>N109*0.4</f>
        <v>0</v>
      </c>
      <c r="P109" s="9">
        <f>M109+O109</f>
        <v>43.2</v>
      </c>
      <c r="Q109" s="7" t="s">
        <v>96</v>
      </c>
    </row>
    <row r="110" s="1" customFormat="1" customHeight="1" spans="1:17">
      <c r="A110" s="7" t="s">
        <v>208</v>
      </c>
      <c r="B110" s="7" t="s">
        <v>209</v>
      </c>
      <c r="C110" s="7">
        <v>4</v>
      </c>
      <c r="D110" s="7" t="s">
        <v>20</v>
      </c>
      <c r="E110" s="7">
        <v>1</v>
      </c>
      <c r="F110" s="7" t="s">
        <v>21</v>
      </c>
      <c r="G110" s="7" t="s">
        <v>203</v>
      </c>
      <c r="H110" s="7">
        <v>20107072401</v>
      </c>
      <c r="I110" s="7">
        <v>100</v>
      </c>
      <c r="J110" s="7">
        <v>104</v>
      </c>
      <c r="K110" s="7">
        <v>204</v>
      </c>
      <c r="L110" s="9">
        <f>SUM(K110/300*100)</f>
        <v>68</v>
      </c>
      <c r="M110" s="9">
        <f>L110*0.6</f>
        <v>40.8</v>
      </c>
      <c r="N110" s="9"/>
      <c r="O110" s="9">
        <f>N110*0.4</f>
        <v>0</v>
      </c>
      <c r="P110" s="9">
        <f>M110+O110</f>
        <v>40.8</v>
      </c>
      <c r="Q110" s="7" t="s">
        <v>96</v>
      </c>
    </row>
    <row r="111" customHeight="1" spans="1:17">
      <c r="A111" s="17"/>
      <c r="B111" s="17"/>
      <c r="C111" s="17"/>
      <c r="D111" s="17"/>
      <c r="E111" s="17"/>
      <c r="F111" s="18"/>
      <c r="G111" s="18"/>
      <c r="H111" s="18"/>
      <c r="I111" s="18"/>
      <c r="J111" s="18"/>
      <c r="K111" s="18"/>
      <c r="L111" s="19"/>
      <c r="M111" s="18"/>
      <c r="N111" s="18"/>
      <c r="O111" s="18"/>
      <c r="P111" s="18"/>
      <c r="Q111" s="18"/>
    </row>
    <row r="112" customHeight="1" spans="1:17">
      <c r="A112" s="17"/>
      <c r="B112" s="17"/>
      <c r="C112" s="17"/>
      <c r="D112" s="17"/>
      <c r="E112" s="17"/>
    </row>
    <row r="113" customHeight="1" spans="1:5">
      <c r="A113" s="17"/>
      <c r="B113" s="17"/>
      <c r="C113" s="17"/>
      <c r="D113" s="17"/>
      <c r="E113" s="17"/>
    </row>
    <row r="114" customHeight="1" spans="1:5">
      <c r="A114" s="17"/>
      <c r="B114" s="17"/>
      <c r="C114" s="17"/>
      <c r="D114" s="17"/>
      <c r="E114" s="17"/>
    </row>
  </sheetData>
  <sheetProtection sheet="1" objects="1"/>
  <autoFilter xmlns:etc="http://www.wps.cn/officeDocument/2017/etCustomData" ref="A2:Q110" etc:filterBottomFollowUsedRange="0">
    <extLst/>
  </autoFilter>
  <mergeCells count="27">
    <mergeCell ref="A1:Q1"/>
    <mergeCell ref="A6:Q6"/>
    <mergeCell ref="A10:Q10"/>
    <mergeCell ref="A14:Q14"/>
    <mergeCell ref="A18:Q18"/>
    <mergeCell ref="A22:Q22"/>
    <mergeCell ref="A26:Q26"/>
    <mergeCell ref="A30:Q30"/>
    <mergeCell ref="A34:Q34"/>
    <mergeCell ref="A38:Q38"/>
    <mergeCell ref="A42:Q42"/>
    <mergeCell ref="A46:Q46"/>
    <mergeCell ref="A50:Q50"/>
    <mergeCell ref="A54:Q54"/>
    <mergeCell ref="A58:Q58"/>
    <mergeCell ref="A62:Q62"/>
    <mergeCell ref="A66:Q66"/>
    <mergeCell ref="A70:Q70"/>
    <mergeCell ref="A74:Q74"/>
    <mergeCell ref="A78:Q78"/>
    <mergeCell ref="A82:Q82"/>
    <mergeCell ref="A86:Q86"/>
    <mergeCell ref="A90:Q90"/>
    <mergeCell ref="A94:Q94"/>
    <mergeCell ref="A98:Q98"/>
    <mergeCell ref="A102:Q102"/>
    <mergeCell ref="A106:Q106"/>
  </mergeCells>
  <pageMargins left="0.75" right="0.75" top="1" bottom="1" header="0.5" footer="0.5"/>
  <pageSetup paperSize="9" scale="5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玉娇龙</cp:lastModifiedBy>
  <dcterms:created xsi:type="dcterms:W3CDTF">2026-05-08T04:38:00Z</dcterms:created>
  <dcterms:modified xsi:type="dcterms:W3CDTF">2026-06-02T07:09:11Z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34DA575474E74D51A9C1A9234F27FCA1_13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