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<sst xmlns="http://schemas.openxmlformats.org/spreadsheetml/2006/main" count="115" uniqueCount="48">
  <si>
    <t>观山湖区卫生健康系统2024年公开招聘“双轨制”人员笔试、面试、总成绩及进入体检人员名单</t>
  </si>
  <si>
    <t>姓名</t>
  </si>
  <si>
    <t>名次</t>
  </si>
  <si>
    <t>资格复审情况</t>
  </si>
  <si>
    <t>本岗位招聘计划数</t>
  </si>
  <si>
    <t>报考单位</t>
  </si>
  <si>
    <t>报考岗位代码</t>
  </si>
  <si>
    <t>笔试成绩</t>
  </si>
  <si>
    <t>笔试成绩（百分制）</t>
  </si>
  <si>
    <t>笔试折算成绩</t>
  </si>
  <si>
    <t>面试成绩</t>
  </si>
  <si>
    <t>面试折算成绩</t>
  </si>
  <si>
    <t>总成绩</t>
  </si>
  <si>
    <t>是否进入体检</t>
  </si>
  <si>
    <t>程璇</t>
  </si>
  <si>
    <t>通过</t>
  </si>
  <si>
    <t>观山湖区妇幼保健院</t>
  </si>
  <si>
    <t>是</t>
  </si>
  <si>
    <t>朱欣玥</t>
  </si>
  <si>
    <t>欧莉</t>
  </si>
  <si>
    <t>徐金萍</t>
  </si>
  <si>
    <t>龙媛媛</t>
  </si>
  <si>
    <t>张萍</t>
  </si>
  <si>
    <t>朱正义</t>
  </si>
  <si>
    <t>周欢</t>
  </si>
  <si>
    <t>邹佳佳</t>
  </si>
  <si>
    <t>李超浩</t>
  </si>
  <si>
    <t>张玉佳</t>
  </si>
  <si>
    <t>饶芳</t>
  </si>
  <si>
    <t>宋家英</t>
  </si>
  <si>
    <t>王梅月</t>
  </si>
  <si>
    <t>左宗华</t>
  </si>
  <si>
    <t>何欢</t>
  </si>
  <si>
    <t>周小红</t>
  </si>
  <si>
    <t>刘净杰</t>
  </si>
  <si>
    <t>张御美</t>
  </si>
  <si>
    <t>王黄群</t>
  </si>
  <si>
    <t>孙惠玉</t>
  </si>
  <si>
    <t>韩珊</t>
  </si>
  <si>
    <t>观山湖区疾病预防控制中心</t>
  </si>
  <si>
    <t>钱珊珊</t>
  </si>
  <si>
    <t>罗发秀</t>
  </si>
  <si>
    <t>叶文丽</t>
  </si>
  <si>
    <t>文丹</t>
  </si>
  <si>
    <t>陈颖峥</t>
  </si>
  <si>
    <t>黄杰</t>
  </si>
  <si>
    <t>段鑫欣</t>
  </si>
  <si>
    <t>郭佳飞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</si>
</sst>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0"/>
      <name val="Arial"/>
      <charset val="134"/>
    </font>
    <font>
      <sz val="12"/>
      <name val="黑体"/>
      <charset val="134"/>
    </font>
    <font>
      <sz val="24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abSelected="1" zoomScale="80" zoomScaleNormal="80" workbookViewId="0">
      <selection activeCell="J4" sqref="J4:J9"/>
    </sheetView>
  </sheetViews>
  <sheetFormatPr defaultColWidth="7.75" defaultRowHeight="25" customHeight="1"/>
  <cols>
    <col min="1" max="1" width="8.125" style="1" customWidth="1"/>
    <col min="2" max="2" width="6.875" style="1" customWidth="1"/>
    <col min="3" max="3" width="7.65833333333333" style="1" customWidth="1"/>
    <col min="4" max="4" width="6.86666666666667" style="1" customWidth="1"/>
    <col min="5" max="5" width="27.025" style="1" customWidth="1"/>
    <col min="6" max="6" width="13.4416666666667" style="1" customWidth="1"/>
    <col min="7" max="7" width="9.83333333333333" style="1" customWidth="1"/>
    <col min="8" max="8" width="12.025" style="1" customWidth="1"/>
    <col min="9" max="9" width="11.7166666666667" style="1" customWidth="1"/>
    <col min="10" max="10" width="10.1583333333333" style="1" customWidth="1"/>
    <col min="11" max="11" width="8.75" style="1" customWidth="1"/>
    <col min="12" max="12" width="7.96666666666667" style="1" customWidth="1"/>
    <col min="13" max="13" width="9.68333333333333" style="1" customWidth="1"/>
    <col min="14" max="16384" width="7.75" style="1"/>
  </cols>
  <sheetData>
    <row r="1" ht="30" customHeight="1" spans="1:1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71" customHeight="1" spans="1:13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="1" customFormat="1" ht="60" customHeight="1" spans="1:13">
      <c r="A3" s="4" t="s">
        <v>1</v>
      </c>
      <c r="B3" s="4" t="s">
        <v>2</v>
      </c>
      <c r="C3" s="5" t="s">
        <v>3</v>
      </c>
      <c r="D3" s="5" t="s">
        <v>4</v>
      </c>
      <c r="E3" s="4" t="s">
        <v>5</v>
      </c>
      <c r="F3" s="4" t="s">
        <v>6</v>
      </c>
      <c r="G3" s="4" t="s">
        <v>7</v>
      </c>
      <c r="H3" s="5" t="s">
        <v>8</v>
      </c>
      <c r="I3" s="5" t="s">
        <v>9</v>
      </c>
      <c r="J3" s="4" t="s">
        <v>10</v>
      </c>
      <c r="K3" s="5" t="s">
        <v>11</v>
      </c>
      <c r="L3" s="5" t="s">
        <v>12</v>
      </c>
      <c r="M3" s="5" t="s">
        <v>13</v>
      </c>
    </row>
    <row r="4" s="1" customFormat="1" customHeight="1" spans="1:13">
      <c r="A4" s="6" t="s">
        <v>14</v>
      </c>
      <c r="B4" s="6">
        <v>1</v>
      </c>
      <c r="C4" s="6" t="s">
        <v>15</v>
      </c>
      <c r="D4" s="6">
        <v>2</v>
      </c>
      <c r="E4" s="6" t="s">
        <v>16</v>
      </c>
      <c r="F4" s="6">
        <v>20241001</v>
      </c>
      <c r="G4" s="6">
        <v>110.5</v>
      </c>
      <c r="H4" s="7">
        <f t="shared" ref="H4:H9" si="0">G4/150*100</f>
        <v>73.6666666666667</v>
      </c>
      <c r="I4" s="7">
        <f t="shared" ref="I4:I9" si="1">H4*0.6</f>
        <v>44.2</v>
      </c>
      <c r="J4" s="7">
        <v>77.8</v>
      </c>
      <c r="K4" s="7">
        <f t="shared" ref="K4:K9" si="2">J4*0.4</f>
        <v>31.12</v>
      </c>
      <c r="L4" s="7">
        <f t="shared" ref="L4:L9" si="3">I4+K4</f>
        <v>75.32</v>
      </c>
      <c r="M4" s="6" t="s">
        <v>17</v>
      </c>
    </row>
    <row r="5" s="1" customFormat="1" customHeight="1" spans="1:13">
      <c r="A5" s="6" t="s">
        <v>18</v>
      </c>
      <c r="B5" s="6">
        <v>2</v>
      </c>
      <c r="C5" s="6" t="s">
        <v>15</v>
      </c>
      <c r="D5" s="6">
        <v>2</v>
      </c>
      <c r="E5" s="6" t="s">
        <v>16</v>
      </c>
      <c r="F5" s="6">
        <v>20241001</v>
      </c>
      <c r="G5" s="6">
        <v>99.35</v>
      </c>
      <c r="H5" s="7">
        <f t="shared" si="0"/>
        <v>66.2333333333333</v>
      </c>
      <c r="I5" s="7">
        <f t="shared" si="1"/>
        <v>39.74</v>
      </c>
      <c r="J5" s="7">
        <v>82.4</v>
      </c>
      <c r="K5" s="7">
        <f t="shared" si="2"/>
        <v>32.96</v>
      </c>
      <c r="L5" s="7">
        <f t="shared" si="3"/>
        <v>72.7</v>
      </c>
      <c r="M5" s="6" t="s">
        <v>17</v>
      </c>
    </row>
    <row r="6" s="1" customFormat="1" customHeight="1" spans="1:13">
      <c r="A6" s="6" t="s">
        <v>19</v>
      </c>
      <c r="B6" s="6">
        <v>3</v>
      </c>
      <c r="C6" s="6" t="s">
        <v>15</v>
      </c>
      <c r="D6" s="6">
        <v>2</v>
      </c>
      <c r="E6" s="6" t="s">
        <v>16</v>
      </c>
      <c r="F6" s="6">
        <v>20241001</v>
      </c>
      <c r="G6" s="6">
        <v>101.95</v>
      </c>
      <c r="H6" s="7">
        <f t="shared" si="0"/>
        <v>67.9666666666667</v>
      </c>
      <c r="I6" s="7">
        <f t="shared" si="1"/>
        <v>40.78</v>
      </c>
      <c r="J6" s="7">
        <v>78.4</v>
      </c>
      <c r="K6" s="7">
        <f t="shared" si="2"/>
        <v>31.36</v>
      </c>
      <c r="L6" s="7">
        <f t="shared" si="3"/>
        <v>72.14</v>
      </c>
      <c r="M6" s="6"/>
    </row>
    <row r="7" s="1" customFormat="1" customHeight="1" spans="1:13">
      <c r="A7" s="6" t="s">
        <v>20</v>
      </c>
      <c r="B7" s="6">
        <v>4</v>
      </c>
      <c r="C7" s="6" t="s">
        <v>15</v>
      </c>
      <c r="D7" s="6">
        <v>2</v>
      </c>
      <c r="E7" s="6" t="s">
        <v>16</v>
      </c>
      <c r="F7" s="6">
        <v>20241001</v>
      </c>
      <c r="G7" s="6">
        <v>104.14</v>
      </c>
      <c r="H7" s="7">
        <f t="shared" si="0"/>
        <v>69.4266666666667</v>
      </c>
      <c r="I7" s="7">
        <f t="shared" si="1"/>
        <v>41.656</v>
      </c>
      <c r="J7" s="7">
        <v>71.5</v>
      </c>
      <c r="K7" s="7">
        <f t="shared" si="2"/>
        <v>28.6</v>
      </c>
      <c r="L7" s="7">
        <f t="shared" si="3"/>
        <v>70.256</v>
      </c>
      <c r="M7" s="6"/>
    </row>
    <row r="8" s="1" customFormat="1" customHeight="1" spans="1:13">
      <c r="A8" s="6" t="s">
        <v>21</v>
      </c>
      <c r="B8" s="6">
        <v>5</v>
      </c>
      <c r="C8" s="6" t="s">
        <v>15</v>
      </c>
      <c r="D8" s="6">
        <v>2</v>
      </c>
      <c r="E8" s="6" t="s">
        <v>16</v>
      </c>
      <c r="F8" s="6">
        <v>20241001</v>
      </c>
      <c r="G8" s="6">
        <v>102.84</v>
      </c>
      <c r="H8" s="7">
        <f t="shared" si="0"/>
        <v>68.56</v>
      </c>
      <c r="I8" s="7">
        <f t="shared" si="1"/>
        <v>41.136</v>
      </c>
      <c r="J8" s="7">
        <v>69</v>
      </c>
      <c r="K8" s="7">
        <f t="shared" si="2"/>
        <v>27.6</v>
      </c>
      <c r="L8" s="7">
        <f t="shared" si="3"/>
        <v>68.736</v>
      </c>
      <c r="M8" s="6"/>
    </row>
    <row r="9" s="1" customFormat="1" customHeight="1" spans="1:13">
      <c r="A9" s="6" t="s">
        <v>22</v>
      </c>
      <c r="B9" s="6">
        <v>6</v>
      </c>
      <c r="C9" s="6" t="s">
        <v>15</v>
      </c>
      <c r="D9" s="6">
        <v>2</v>
      </c>
      <c r="E9" s="6" t="s">
        <v>16</v>
      </c>
      <c r="F9" s="6">
        <v>20241001</v>
      </c>
      <c r="G9" s="6">
        <v>99.3</v>
      </c>
      <c r="H9" s="7">
        <f t="shared" si="0"/>
        <v>66.2</v>
      </c>
      <c r="I9" s="7">
        <f t="shared" si="1"/>
        <v>39.72</v>
      </c>
      <c r="J9" s="7">
        <v>64.6</v>
      </c>
      <c r="K9" s="7">
        <f t="shared" si="2"/>
        <v>25.84</v>
      </c>
      <c r="L9" s="7">
        <f t="shared" si="3"/>
        <v>65.56</v>
      </c>
      <c r="M9" s="6"/>
    </row>
    <row r="10" s="1" customFormat="1" customHeight="1" spans="1:1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="1" customFormat="1" customHeight="1" spans="1:13">
      <c r="A11" s="6" t="s">
        <v>23</v>
      </c>
      <c r="B11" s="6">
        <v>1</v>
      </c>
      <c r="C11" s="6" t="s">
        <v>15</v>
      </c>
      <c r="D11" s="6">
        <v>1</v>
      </c>
      <c r="E11" s="6" t="s">
        <v>16</v>
      </c>
      <c r="F11" s="6">
        <v>20241002</v>
      </c>
      <c r="G11" s="6">
        <v>128.46</v>
      </c>
      <c r="H11" s="7">
        <f>G11/150*100</f>
        <v>85.64</v>
      </c>
      <c r="I11" s="7">
        <f>H11*0.6</f>
        <v>51.384</v>
      </c>
      <c r="J11" s="7">
        <v>83.4</v>
      </c>
      <c r="K11" s="7">
        <f>J11*0.4</f>
        <v>33.36</v>
      </c>
      <c r="L11" s="7">
        <f>I11+K11</f>
        <v>84.744</v>
      </c>
      <c r="M11" s="6" t="s">
        <v>17</v>
      </c>
    </row>
    <row r="12" s="1" customFormat="1" customHeight="1" spans="1:13">
      <c r="A12" s="6" t="s">
        <v>24</v>
      </c>
      <c r="B12" s="6">
        <v>2</v>
      </c>
      <c r="C12" s="6" t="s">
        <v>15</v>
      </c>
      <c r="D12" s="6">
        <v>1</v>
      </c>
      <c r="E12" s="6" t="s">
        <v>16</v>
      </c>
      <c r="F12" s="6">
        <v>20241002</v>
      </c>
      <c r="G12" s="6">
        <v>116.59</v>
      </c>
      <c r="H12" s="7">
        <f>G12/150*100</f>
        <v>77.7266666666667</v>
      </c>
      <c r="I12" s="7">
        <f>H12*0.6</f>
        <v>46.636</v>
      </c>
      <c r="J12" s="7">
        <v>79.6</v>
      </c>
      <c r="K12" s="7">
        <f>J12*0.4</f>
        <v>31.84</v>
      </c>
      <c r="L12" s="7">
        <f>I12+K12</f>
        <v>78.476</v>
      </c>
      <c r="M12" s="6"/>
    </row>
    <row r="13" s="1" customFormat="1" customHeight="1" spans="1:13">
      <c r="A13" s="6" t="s">
        <v>25</v>
      </c>
      <c r="B13" s="6">
        <v>3</v>
      </c>
      <c r="C13" s="6" t="s">
        <v>15</v>
      </c>
      <c r="D13" s="6">
        <v>1</v>
      </c>
      <c r="E13" s="6" t="s">
        <v>16</v>
      </c>
      <c r="F13" s="6">
        <v>20241002</v>
      </c>
      <c r="G13" s="6">
        <v>116.19</v>
      </c>
      <c r="H13" s="7">
        <f>G13/150*100</f>
        <v>77.46</v>
      </c>
      <c r="I13" s="7">
        <f>H13*0.6</f>
        <v>46.476</v>
      </c>
      <c r="J13" s="7">
        <v>0</v>
      </c>
      <c r="K13" s="7">
        <f>J13*0.4</f>
        <v>0</v>
      </c>
      <c r="L13" s="7">
        <f>I13+K13</f>
        <v>46.476</v>
      </c>
      <c r="M13" s="6"/>
    </row>
    <row r="14" s="1" customFormat="1" customHeight="1" spans="1:1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="1" customFormat="1" customHeight="1" spans="1:13">
      <c r="A15" s="6" t="s">
        <v>26</v>
      </c>
      <c r="B15" s="6">
        <v>1</v>
      </c>
      <c r="C15" s="6" t="s">
        <v>15</v>
      </c>
      <c r="D15" s="6">
        <v>1</v>
      </c>
      <c r="E15" s="6" t="s">
        <v>16</v>
      </c>
      <c r="F15" s="6">
        <v>20241003</v>
      </c>
      <c r="G15" s="6">
        <v>107.68</v>
      </c>
      <c r="H15" s="7">
        <f>G15/150*100</f>
        <v>71.7866666666667</v>
      </c>
      <c r="I15" s="7">
        <f>H15*0.6</f>
        <v>43.072</v>
      </c>
      <c r="J15" s="7">
        <v>79.6</v>
      </c>
      <c r="K15" s="7">
        <f>J15*0.4</f>
        <v>31.84</v>
      </c>
      <c r="L15" s="7">
        <f>I15+K15</f>
        <v>74.912</v>
      </c>
      <c r="M15" s="6" t="s">
        <v>17</v>
      </c>
    </row>
    <row r="16" s="1" customFormat="1" customHeight="1" spans="1:13">
      <c r="A16" s="6" t="s">
        <v>27</v>
      </c>
      <c r="B16" s="6">
        <v>2</v>
      </c>
      <c r="C16" s="6" t="s">
        <v>15</v>
      </c>
      <c r="D16" s="6">
        <v>1</v>
      </c>
      <c r="E16" s="6" t="s">
        <v>16</v>
      </c>
      <c r="F16" s="6">
        <v>20241003</v>
      </c>
      <c r="G16" s="6">
        <v>106.83</v>
      </c>
      <c r="H16" s="7">
        <f>G16/150*100</f>
        <v>71.22</v>
      </c>
      <c r="I16" s="7">
        <f>H16*0.6</f>
        <v>42.732</v>
      </c>
      <c r="J16" s="7">
        <v>69.4</v>
      </c>
      <c r="K16" s="7">
        <f>J16*0.4</f>
        <v>27.76</v>
      </c>
      <c r="L16" s="7">
        <f>I16+K16</f>
        <v>70.492</v>
      </c>
      <c r="M16" s="6"/>
    </row>
    <row r="17" s="1" customFormat="1" customHeight="1" spans="1:1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="1" customFormat="1" customHeight="1" spans="1:13">
      <c r="A18" s="6" t="s">
        <v>28</v>
      </c>
      <c r="B18" s="6">
        <v>1</v>
      </c>
      <c r="C18" s="6" t="s">
        <v>15</v>
      </c>
      <c r="D18" s="6">
        <v>1</v>
      </c>
      <c r="E18" s="6" t="s">
        <v>16</v>
      </c>
      <c r="F18" s="6">
        <v>20241004</v>
      </c>
      <c r="G18" s="6">
        <v>105.49</v>
      </c>
      <c r="H18" s="7">
        <f>G18/150*100</f>
        <v>70.3266666666667</v>
      </c>
      <c r="I18" s="7">
        <f>H18*0.6</f>
        <v>42.196</v>
      </c>
      <c r="J18" s="7">
        <v>76</v>
      </c>
      <c r="K18" s="7">
        <f>J18*0.4</f>
        <v>30.4</v>
      </c>
      <c r="L18" s="7">
        <f>I18+K18</f>
        <v>72.596</v>
      </c>
      <c r="M18" s="6" t="s">
        <v>17</v>
      </c>
    </row>
    <row r="19" s="1" customFormat="1" customHeight="1" spans="1:13">
      <c r="A19" s="6" t="s">
        <v>29</v>
      </c>
      <c r="B19" s="6">
        <v>2</v>
      </c>
      <c r="C19" s="6" t="s">
        <v>15</v>
      </c>
      <c r="D19" s="6">
        <v>1</v>
      </c>
      <c r="E19" s="6" t="s">
        <v>16</v>
      </c>
      <c r="F19" s="6">
        <v>20241004</v>
      </c>
      <c r="G19" s="6">
        <v>106.65</v>
      </c>
      <c r="H19" s="7">
        <f>G19/150*100</f>
        <v>71.1</v>
      </c>
      <c r="I19" s="7">
        <f>H19*0.6</f>
        <v>42.66</v>
      </c>
      <c r="J19" s="7">
        <v>0</v>
      </c>
      <c r="K19" s="7">
        <f>J19*0.4</f>
        <v>0</v>
      </c>
      <c r="L19" s="7">
        <f>I19+K19</f>
        <v>42.66</v>
      </c>
      <c r="M19" s="6"/>
    </row>
    <row r="20" s="1" customFormat="1" customHeight="1" spans="1:13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="1" customFormat="1" customHeight="1" spans="1:13">
      <c r="A21" s="6" t="s">
        <v>30</v>
      </c>
      <c r="B21" s="6">
        <v>1</v>
      </c>
      <c r="C21" s="6" t="s">
        <v>15</v>
      </c>
      <c r="D21" s="6">
        <v>1</v>
      </c>
      <c r="E21" s="6" t="s">
        <v>16</v>
      </c>
      <c r="F21" s="6">
        <v>20241005</v>
      </c>
      <c r="G21" s="6">
        <v>113.01</v>
      </c>
      <c r="H21" s="7">
        <f>G21/150*100</f>
        <v>75.34</v>
      </c>
      <c r="I21" s="7">
        <f>H21*0.6</f>
        <v>45.204</v>
      </c>
      <c r="J21" s="7">
        <v>75.1</v>
      </c>
      <c r="K21" s="7">
        <f>J21*0.4</f>
        <v>30.04</v>
      </c>
      <c r="L21" s="7">
        <f>+I21+K21</f>
        <v>75.244</v>
      </c>
      <c r="M21" s="6" t="s">
        <v>17</v>
      </c>
    </row>
    <row r="22" s="1" customFormat="1" customHeight="1" spans="1:13">
      <c r="A22" s="6" t="s">
        <v>31</v>
      </c>
      <c r="B22" s="6">
        <v>2</v>
      </c>
      <c r="C22" s="6" t="s">
        <v>15</v>
      </c>
      <c r="D22" s="6">
        <v>1</v>
      </c>
      <c r="E22" s="6" t="s">
        <v>16</v>
      </c>
      <c r="F22" s="6">
        <v>20241005</v>
      </c>
      <c r="G22" s="6">
        <v>112.07</v>
      </c>
      <c r="H22" s="7">
        <f>G22/150*100</f>
        <v>74.7133333333333</v>
      </c>
      <c r="I22" s="7">
        <f>H22*0.6</f>
        <v>44.828</v>
      </c>
      <c r="J22" s="7">
        <v>67</v>
      </c>
      <c r="K22" s="7">
        <f>J22*0.4</f>
        <v>26.8</v>
      </c>
      <c r="L22" s="7">
        <f>+I22+K22</f>
        <v>71.628</v>
      </c>
      <c r="M22" s="6"/>
    </row>
    <row r="23" s="1" customFormat="1" customHeight="1" spans="1:13">
      <c r="A23" s="6" t="s">
        <v>32</v>
      </c>
      <c r="B23" s="6">
        <v>3</v>
      </c>
      <c r="C23" s="6" t="s">
        <v>15</v>
      </c>
      <c r="D23" s="6">
        <v>1</v>
      </c>
      <c r="E23" s="6" t="s">
        <v>16</v>
      </c>
      <c r="F23" s="6">
        <v>20241005</v>
      </c>
      <c r="G23" s="6">
        <v>103.25</v>
      </c>
      <c r="H23" s="7">
        <f>G23/150*100</f>
        <v>68.8333333333333</v>
      </c>
      <c r="I23" s="7">
        <f>H23*0.6</f>
        <v>41.3</v>
      </c>
      <c r="J23" s="7">
        <v>70.2</v>
      </c>
      <c r="K23" s="7">
        <f>J23*0.4</f>
        <v>28.08</v>
      </c>
      <c r="L23" s="7">
        <f>+I23+K23</f>
        <v>69.38</v>
      </c>
      <c r="M23" s="6"/>
    </row>
    <row r="24" s="1" customFormat="1" customHeight="1" spans="1:13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="1" customFormat="1" customHeight="1" spans="1:13">
      <c r="A25" s="6" t="s">
        <v>33</v>
      </c>
      <c r="B25" s="6">
        <v>1</v>
      </c>
      <c r="C25" s="6" t="s">
        <v>15</v>
      </c>
      <c r="D25" s="6">
        <v>1</v>
      </c>
      <c r="E25" s="6" t="s">
        <v>16</v>
      </c>
      <c r="F25" s="6">
        <v>20241007</v>
      </c>
      <c r="G25" s="6">
        <v>105.8</v>
      </c>
      <c r="H25" s="7">
        <f>G25/150*100</f>
        <v>70.5333333333333</v>
      </c>
      <c r="I25" s="7">
        <f>H25*0.6</f>
        <v>42.32</v>
      </c>
      <c r="J25" s="7">
        <v>76.8</v>
      </c>
      <c r="K25" s="7">
        <f>J25*0.4</f>
        <v>30.72</v>
      </c>
      <c r="L25" s="7">
        <f>I25+K25</f>
        <v>73.04</v>
      </c>
      <c r="M25" s="6" t="s">
        <v>17</v>
      </c>
    </row>
    <row r="26" s="1" customFormat="1" customHeight="1" spans="1:13">
      <c r="A26" s="6" t="s">
        <v>34</v>
      </c>
      <c r="B26" s="6">
        <v>2</v>
      </c>
      <c r="C26" s="6" t="s">
        <v>15</v>
      </c>
      <c r="D26" s="6">
        <v>1</v>
      </c>
      <c r="E26" s="6" t="s">
        <v>16</v>
      </c>
      <c r="F26" s="6">
        <v>20241007</v>
      </c>
      <c r="G26" s="6">
        <v>102.98</v>
      </c>
      <c r="H26" s="7">
        <f>G26/150*100</f>
        <v>68.6533333333333</v>
      </c>
      <c r="I26" s="7">
        <f>H26*0.6</f>
        <v>41.192</v>
      </c>
      <c r="J26" s="7">
        <v>76</v>
      </c>
      <c r="K26" s="7">
        <f>J26*0.4</f>
        <v>30.4</v>
      </c>
      <c r="L26" s="7">
        <f>I26+K26</f>
        <v>71.592</v>
      </c>
      <c r="M26" s="6"/>
    </row>
    <row r="27" s="1" customFormat="1" customHeight="1" spans="1:1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="1" customFormat="1" customHeight="1" spans="1:13">
      <c r="A28" s="6" t="s">
        <v>35</v>
      </c>
      <c r="B28" s="6">
        <v>1</v>
      </c>
      <c r="C28" s="6" t="s">
        <v>15</v>
      </c>
      <c r="D28" s="6">
        <v>1</v>
      </c>
      <c r="E28" s="6" t="s">
        <v>16</v>
      </c>
      <c r="F28" s="6">
        <v>20241008</v>
      </c>
      <c r="G28" s="6">
        <v>102.17</v>
      </c>
      <c r="H28" s="7">
        <f>G28/150*100</f>
        <v>68.1133333333333</v>
      </c>
      <c r="I28" s="7">
        <f>H28*0.6</f>
        <v>40.868</v>
      </c>
      <c r="J28" s="7">
        <v>85</v>
      </c>
      <c r="K28" s="7">
        <f>J28*0.4</f>
        <v>34</v>
      </c>
      <c r="L28" s="7">
        <f>I28+K28</f>
        <v>74.868</v>
      </c>
      <c r="M28" s="6" t="s">
        <v>17</v>
      </c>
    </row>
    <row r="29" s="1" customFormat="1" customHeight="1" spans="1:13">
      <c r="A29" s="6" t="s">
        <v>36</v>
      </c>
      <c r="B29" s="6">
        <v>2</v>
      </c>
      <c r="C29" s="6" t="s">
        <v>15</v>
      </c>
      <c r="D29" s="6">
        <v>1</v>
      </c>
      <c r="E29" s="6" t="s">
        <v>16</v>
      </c>
      <c r="F29" s="6">
        <v>20241008</v>
      </c>
      <c r="G29" s="6">
        <v>102.84</v>
      </c>
      <c r="H29" s="7">
        <f>G29/150*100</f>
        <v>68.56</v>
      </c>
      <c r="I29" s="7">
        <f>H29*0.6</f>
        <v>41.136</v>
      </c>
      <c r="J29" s="7">
        <v>73.8</v>
      </c>
      <c r="K29" s="7">
        <f>J29*0.4</f>
        <v>29.52</v>
      </c>
      <c r="L29" s="7">
        <f>I29+K29</f>
        <v>70.656</v>
      </c>
      <c r="M29" s="6"/>
    </row>
    <row r="30" s="1" customFormat="1" customHeight="1" spans="1:13">
      <c r="A30" s="6" t="s">
        <v>37</v>
      </c>
      <c r="B30" s="6">
        <v>3</v>
      </c>
      <c r="C30" s="6" t="s">
        <v>15</v>
      </c>
      <c r="D30" s="6">
        <v>1</v>
      </c>
      <c r="E30" s="6" t="s">
        <v>16</v>
      </c>
      <c r="F30" s="6">
        <v>20241008</v>
      </c>
      <c r="G30" s="6">
        <v>99.17</v>
      </c>
      <c r="H30" s="7">
        <f>G30/150*100</f>
        <v>66.1133333333333</v>
      </c>
      <c r="I30" s="7">
        <f>H30*0.6</f>
        <v>39.668</v>
      </c>
      <c r="J30" s="7">
        <v>0</v>
      </c>
      <c r="K30" s="7">
        <f>J30*0.4</f>
        <v>0</v>
      </c>
      <c r="L30" s="7">
        <f>I30+K30</f>
        <v>39.668</v>
      </c>
      <c r="M30" s="6"/>
    </row>
    <row r="31" s="1" customFormat="1" customHeight="1" spans="1:1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="1" customFormat="1" customHeight="1" spans="1:13">
      <c r="A32" s="6" t="s">
        <v>38</v>
      </c>
      <c r="B32" s="6">
        <v>1</v>
      </c>
      <c r="C32" s="6" t="s">
        <v>15</v>
      </c>
      <c r="D32" s="6">
        <v>1</v>
      </c>
      <c r="E32" s="6" t="s">
        <v>39</v>
      </c>
      <c r="F32" s="6">
        <v>20241009</v>
      </c>
      <c r="G32" s="6">
        <v>124.4</v>
      </c>
      <c r="H32" s="7">
        <f>G32/150*100</f>
        <v>82.9333333333333</v>
      </c>
      <c r="I32" s="7">
        <f>H32*0.6</f>
        <v>49.76</v>
      </c>
      <c r="J32" s="7">
        <v>79</v>
      </c>
      <c r="K32" s="7">
        <f>J32*0.4</f>
        <v>31.6</v>
      </c>
      <c r="L32" s="7">
        <f>I32+K32</f>
        <v>81.36</v>
      </c>
      <c r="M32" s="6" t="s">
        <v>17</v>
      </c>
    </row>
    <row r="33" s="1" customFormat="1" customHeight="1" spans="1:13">
      <c r="A33" s="6" t="s">
        <v>40</v>
      </c>
      <c r="B33" s="6">
        <v>2</v>
      </c>
      <c r="C33" s="6" t="s">
        <v>15</v>
      </c>
      <c r="D33" s="6">
        <v>1</v>
      </c>
      <c r="E33" s="6" t="s">
        <v>39</v>
      </c>
      <c r="F33" s="6">
        <v>20241009</v>
      </c>
      <c r="G33" s="6">
        <v>122.56</v>
      </c>
      <c r="H33" s="7">
        <f>G33/150*100</f>
        <v>81.7066666666667</v>
      </c>
      <c r="I33" s="7">
        <f>H33*0.6</f>
        <v>49.024</v>
      </c>
      <c r="J33" s="7">
        <v>78.4</v>
      </c>
      <c r="K33" s="7">
        <f>J33*0.4</f>
        <v>31.36</v>
      </c>
      <c r="L33" s="7">
        <f>I33+K33</f>
        <v>80.384</v>
      </c>
      <c r="M33" s="6"/>
    </row>
    <row r="34" s="1" customFormat="1" customHeight="1" spans="1:13">
      <c r="A34" s="6" t="s">
        <v>41</v>
      </c>
      <c r="B34" s="6">
        <v>3</v>
      </c>
      <c r="C34" s="6" t="s">
        <v>15</v>
      </c>
      <c r="D34" s="6">
        <v>1</v>
      </c>
      <c r="E34" s="6" t="s">
        <v>39</v>
      </c>
      <c r="F34" s="6">
        <v>20241009</v>
      </c>
      <c r="G34" s="6">
        <v>117.74</v>
      </c>
      <c r="H34" s="7">
        <f>G34/150*100</f>
        <v>78.4933333333333</v>
      </c>
      <c r="I34" s="7">
        <f>H34*0.6</f>
        <v>47.096</v>
      </c>
      <c r="J34" s="7">
        <v>0</v>
      </c>
      <c r="K34" s="7">
        <f>J34*0.4</f>
        <v>0</v>
      </c>
      <c r="L34" s="7">
        <f>I34+K34</f>
        <v>47.096</v>
      </c>
      <c r="M34" s="6"/>
    </row>
    <row r="35" s="1" customFormat="1" customHeight="1" spans="1:1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="1" customFormat="1" customHeight="1" spans="1:13">
      <c r="A36" s="6" t="s">
        <v>42</v>
      </c>
      <c r="B36" s="6">
        <v>1</v>
      </c>
      <c r="C36" s="6" t="s">
        <v>15</v>
      </c>
      <c r="D36" s="6">
        <v>1</v>
      </c>
      <c r="E36" s="6" t="s">
        <v>39</v>
      </c>
      <c r="F36" s="6">
        <v>20241010</v>
      </c>
      <c r="G36" s="6">
        <v>121.43</v>
      </c>
      <c r="H36" s="7">
        <f>G36/150*100</f>
        <v>80.9533333333333</v>
      </c>
      <c r="I36" s="7">
        <f>H36*0.6</f>
        <v>48.572</v>
      </c>
      <c r="J36" s="7">
        <v>75.4</v>
      </c>
      <c r="K36" s="7">
        <f>J36*0.4</f>
        <v>30.16</v>
      </c>
      <c r="L36" s="7">
        <f>I36+K36</f>
        <v>78.732</v>
      </c>
      <c r="M36" s="6" t="s">
        <v>17</v>
      </c>
    </row>
    <row r="37" s="1" customFormat="1" customHeight="1" spans="1:13">
      <c r="A37" s="6" t="s">
        <v>43</v>
      </c>
      <c r="B37" s="6">
        <v>2</v>
      </c>
      <c r="C37" s="6" t="s">
        <v>15</v>
      </c>
      <c r="D37" s="6">
        <v>1</v>
      </c>
      <c r="E37" s="6" t="s">
        <v>39</v>
      </c>
      <c r="F37" s="6">
        <v>20241010</v>
      </c>
      <c r="G37" s="6">
        <v>121.7</v>
      </c>
      <c r="H37" s="7">
        <f>G37/150*100</f>
        <v>81.1333333333333</v>
      </c>
      <c r="I37" s="7">
        <f>H37*0.6</f>
        <v>48.68</v>
      </c>
      <c r="J37" s="7">
        <v>69.2</v>
      </c>
      <c r="K37" s="7">
        <f>J37*0.4</f>
        <v>27.68</v>
      </c>
      <c r="L37" s="7">
        <f>I37+K37</f>
        <v>76.36</v>
      </c>
      <c r="M37" s="6"/>
    </row>
    <row r="38" s="1" customFormat="1" customHeight="1" spans="1:13">
      <c r="A38" s="6" t="s">
        <v>44</v>
      </c>
      <c r="B38" s="6">
        <v>3</v>
      </c>
      <c r="C38" s="6" t="s">
        <v>15</v>
      </c>
      <c r="D38" s="6">
        <v>1</v>
      </c>
      <c r="E38" s="6" t="s">
        <v>39</v>
      </c>
      <c r="F38" s="6">
        <v>20241010</v>
      </c>
      <c r="G38" s="6">
        <v>118.65</v>
      </c>
      <c r="H38" s="7">
        <f>G38/150*100</f>
        <v>79.1</v>
      </c>
      <c r="I38" s="7">
        <f>H38*0.6</f>
        <v>47.46</v>
      </c>
      <c r="J38" s="7">
        <v>65.8</v>
      </c>
      <c r="K38" s="7">
        <f>J38*0.4</f>
        <v>26.32</v>
      </c>
      <c r="L38" s="7">
        <f>I38+K38</f>
        <v>73.78</v>
      </c>
      <c r="M38" s="6"/>
    </row>
    <row r="39" s="1" customFormat="1" customHeight="1" spans="1:1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="1" customFormat="1" customHeight="1" spans="1:13">
      <c r="A40" s="6" t="s">
        <v>45</v>
      </c>
      <c r="B40" s="6">
        <v>1</v>
      </c>
      <c r="C40" s="6" t="s">
        <v>15</v>
      </c>
      <c r="D40" s="6">
        <v>1</v>
      </c>
      <c r="E40" s="6" t="s">
        <v>39</v>
      </c>
      <c r="F40" s="6">
        <v>20241011</v>
      </c>
      <c r="G40" s="6">
        <v>117.96</v>
      </c>
      <c r="H40" s="7">
        <f>G40/150*100</f>
        <v>78.64</v>
      </c>
      <c r="I40" s="7">
        <f>H40*0.6</f>
        <v>47.184</v>
      </c>
      <c r="J40" s="7">
        <v>76.8</v>
      </c>
      <c r="K40" s="7">
        <f>J40*0.4</f>
        <v>30.72</v>
      </c>
      <c r="L40" s="7">
        <f>I40+K40</f>
        <v>77.904</v>
      </c>
      <c r="M40" s="6" t="s">
        <v>17</v>
      </c>
    </row>
    <row r="41" s="1" customFormat="1" customHeight="1" spans="1:13">
      <c r="A41" s="6" t="s">
        <v>46</v>
      </c>
      <c r="B41" s="6">
        <v>2</v>
      </c>
      <c r="C41" s="6" t="s">
        <v>15</v>
      </c>
      <c r="D41" s="6">
        <v>1</v>
      </c>
      <c r="E41" s="6" t="s">
        <v>39</v>
      </c>
      <c r="F41" s="6">
        <v>20241011</v>
      </c>
      <c r="G41" s="6">
        <v>117.12</v>
      </c>
      <c r="H41" s="7">
        <f>G41/150*100</f>
        <v>78.08</v>
      </c>
      <c r="I41" s="7">
        <f>H41*0.6</f>
        <v>46.848</v>
      </c>
      <c r="J41" s="7">
        <v>77.4</v>
      </c>
      <c r="K41" s="7">
        <f>J41*0.4</f>
        <v>30.96</v>
      </c>
      <c r="L41" s="7">
        <f>I41+K41</f>
        <v>77.808</v>
      </c>
      <c r="M41" s="6"/>
    </row>
    <row r="42" s="1" customFormat="1" customHeight="1" spans="1:13">
      <c r="A42" s="6" t="s">
        <v>47</v>
      </c>
      <c r="B42" s="6">
        <v>3</v>
      </c>
      <c r="C42" s="6" t="s">
        <v>15</v>
      </c>
      <c r="D42" s="6">
        <v>1</v>
      </c>
      <c r="E42" s="6" t="s">
        <v>39</v>
      </c>
      <c r="F42" s="6">
        <v>20241011</v>
      </c>
      <c r="G42" s="6">
        <v>118.16</v>
      </c>
      <c r="H42" s="7">
        <f>G42/150*100</f>
        <v>78.7733333333333</v>
      </c>
      <c r="I42" s="7">
        <f>H42*0.6</f>
        <v>47.264</v>
      </c>
      <c r="J42" s="7">
        <v>72.8</v>
      </c>
      <c r="K42" s="7">
        <f>J42*0.4</f>
        <v>29.12</v>
      </c>
      <c r="L42" s="7">
        <f>I42+K42</f>
        <v>76.384</v>
      </c>
      <c r="M42" s="6"/>
    </row>
  </sheetData>
  <mergeCells count="11">
    <mergeCell ref="A1:K1"/>
    <mergeCell ref="A2:M2"/>
    <mergeCell ref="A10:M10"/>
    <mergeCell ref="A14:M14"/>
    <mergeCell ref="A17:M17"/>
    <mergeCell ref="A20:M20"/>
    <mergeCell ref="A24:M24"/>
    <mergeCell ref="A27:M27"/>
    <mergeCell ref="A31:M31"/>
    <mergeCell ref="A35:M35"/>
    <mergeCell ref="A39:M39"/>
  </mergeCells>
  <pageMargins left="0.7" right="0.7" top="0.75" bottom="0.75" header="0.3" footer="0.3"/>
  <pageSetup paperSize="9" scale="6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川</cp:lastModifiedBy>
  <dcterms:created xsi:type="dcterms:W3CDTF">2021-06-29T08:04:00Z</dcterms:created>
  <dcterms:modified xsi:type="dcterms:W3CDTF">2024-11-25T02:33:38Z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30F43AB063084CC58B5A6C2865C8053D_13</vt:lpwstr>
  </property>
  <property fmtid="{D5CDD505-2E9C-101B-9397-08002B2CF9AE}" pid="3" name="KSOProductBuildVer">
    <vt:lpwstr>2052-12.1.0.18912</vt:lpwstr>
  </property>
</Properties>
</file>