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10"/>
  </bookViews>
  <sheets>
    <sheet name="附件1" sheetId="6" r:id="rId1"/>
    <sheet name="附件2" sheetId="8" r:id="rId2"/>
    <sheet name="附件3" sheetId="18" r:id="rId3"/>
    <sheet name="附件4" sheetId="9" r:id="rId4"/>
    <sheet name="附件5" sheetId="7" r:id="rId5"/>
    <sheet name="附件6" sheetId="13" r:id="rId6"/>
    <sheet name="附件7" sheetId="14" r:id="rId7"/>
    <sheet name="附件8" sheetId="19" r:id="rId8"/>
    <sheet name="附件9" sheetId="15" r:id="rId9"/>
    <sheet name="附件10" sheetId="17" r:id="rId10"/>
    <sheet name="附件11" sheetId="20" r:id="rId11"/>
  </sheets>
  <definedNames>
    <definedName name="_xlnm.Print_Titles" localSheetId="10">附件11!$2:$5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<sst xmlns="http://schemas.openxmlformats.org/spreadsheetml/2006/main" count="415" uniqueCount="222">
  <si>
    <t>附件1</t>
  </si>
  <si>
    <t>观山湖区2024年粮食生产任务分解表</t>
  </si>
  <si>
    <t>单位：亩、吨</t>
  </si>
  <si>
    <t>序号</t>
  </si>
  <si>
    <t>镇</t>
  </si>
  <si>
    <t>粮食</t>
  </si>
  <si>
    <t>油菜</t>
  </si>
  <si>
    <t>备注</t>
  </si>
  <si>
    <t>全  年粮  食总面积</t>
  </si>
  <si>
    <t>全  年粮  食总产量</t>
  </si>
  <si>
    <t>夏粮</t>
  </si>
  <si>
    <t>秋粮</t>
  </si>
  <si>
    <t>收获
面积</t>
  </si>
  <si>
    <t>产量</t>
  </si>
  <si>
    <t>夏粮
面积</t>
  </si>
  <si>
    <t>夏粮
产量</t>
  </si>
  <si>
    <t>其中</t>
  </si>
  <si>
    <t>秋粮面积</t>
  </si>
  <si>
    <t>秋粮产量</t>
  </si>
  <si>
    <t>马铃薯播种面积</t>
  </si>
  <si>
    <t>杂粮播种面积</t>
  </si>
  <si>
    <t>水稻播种面积</t>
  </si>
  <si>
    <t>玉米播种面积</t>
  </si>
  <si>
    <t>大豆播种面积</t>
  </si>
  <si>
    <t>朱昌镇</t>
  </si>
  <si>
    <t>金华镇</t>
  </si>
  <si>
    <t>百花湖镇</t>
  </si>
  <si>
    <t>合计</t>
  </si>
  <si>
    <t>附件2</t>
  </si>
  <si>
    <t>观山湖区2024年蔬菜生产任务分解表</t>
  </si>
  <si>
    <t>单位：亩次、吨</t>
  </si>
  <si>
    <t>1季度</t>
  </si>
  <si>
    <t>2季度</t>
  </si>
  <si>
    <t>3季度</t>
  </si>
  <si>
    <t>4季度</t>
  </si>
  <si>
    <t>1月</t>
  </si>
  <si>
    <t>2月</t>
  </si>
  <si>
    <t>3月</t>
  </si>
  <si>
    <t>采摘
面积</t>
  </si>
  <si>
    <r>
      <rPr>
        <sz val="14"/>
        <color theme="1"/>
        <rFont val="仿宋_GB2312"/>
        <charset val="134"/>
      </rPr>
      <t>百花湖镇</t>
    </r>
  </si>
  <si>
    <r>
      <rPr>
        <b/>
        <sz val="14"/>
        <color theme="1"/>
        <rFont val="仿宋_GB2312"/>
        <charset val="134"/>
      </rPr>
      <t>合计</t>
    </r>
  </si>
  <si>
    <t>注：表中为累计数</t>
  </si>
  <si>
    <t>附件3</t>
  </si>
  <si>
    <t>观山湖区2024年蔬菜产业任务分解表</t>
  </si>
  <si>
    <t>育苗（亿株）</t>
  </si>
  <si>
    <t>蔬菜专业村及夏秋蔬菜保供示范基地</t>
  </si>
  <si>
    <t>设施蔬菜（亩）</t>
  </si>
  <si>
    <t>“粮+菜”</t>
  </si>
  <si>
    <t>健康
菜园（个）</t>
  </si>
  <si>
    <t>精品
蔬菜
基地（亩）</t>
  </si>
  <si>
    <t>速生
蔬菜
基地（亩）</t>
  </si>
  <si>
    <t>大宗
蔬菜
基地（亩）</t>
  </si>
  <si>
    <t>辣椒
基地（亩）</t>
  </si>
  <si>
    <t>村</t>
  </si>
  <si>
    <t>面积
（亩）</t>
  </si>
  <si>
    <t>种植
面积</t>
  </si>
  <si>
    <t>产量
（吨）</t>
  </si>
  <si>
    <t>基地主体</t>
  </si>
  <si>
    <t>长冲村</t>
  </si>
  <si>
    <t>叶菜、番茄、黄瓜等</t>
  </si>
  <si>
    <t>长冲村股份经济合作社+农户</t>
  </si>
  <si>
    <t>苍坡村</t>
  </si>
  <si>
    <t>花菜、芹菜、莴笋等</t>
  </si>
  <si>
    <t>贵阳市观山湖区金邦旅游发展有限责任公司</t>
  </si>
  <si>
    <t>翁贡村</t>
  </si>
  <si>
    <t>叶菜、辣椒等</t>
  </si>
  <si>
    <t>贵阳市观山湖区金华镇翁贡村股份经济合作社</t>
  </si>
  <si>
    <t>上枧村</t>
  </si>
  <si>
    <t>附件4</t>
  </si>
  <si>
    <t>观山湖区2024年食用菌产业任务分解表</t>
  </si>
  <si>
    <t>单位：吨、万棒/亩</t>
  </si>
  <si>
    <t>一季度“开门稳”目标</t>
  </si>
  <si>
    <t>采摘面积</t>
  </si>
  <si>
    <r>
      <rPr>
        <sz val="14"/>
        <color theme="1"/>
        <rFont val="仿宋_GB2312"/>
        <charset val="134"/>
      </rPr>
      <t>金华镇</t>
    </r>
  </si>
  <si>
    <r>
      <rPr>
        <sz val="14"/>
        <color theme="1"/>
        <rFont val="仿宋_GB2312"/>
        <charset val="134"/>
      </rPr>
      <t>朱昌镇</t>
    </r>
  </si>
  <si>
    <t>附件5</t>
  </si>
  <si>
    <t>观山湖区2024年新型农业经营主体目标分解表</t>
  </si>
  <si>
    <t>种植大户</t>
  </si>
  <si>
    <t>家庭农场</t>
  </si>
  <si>
    <t>规范农民专业合作社</t>
  </si>
  <si>
    <t>农业企业</t>
  </si>
  <si>
    <t>市级农业龙头企业</t>
  </si>
  <si>
    <t>林下种植</t>
  </si>
  <si>
    <t>新增流转耕地（亩）</t>
  </si>
  <si>
    <t>小计</t>
  </si>
  <si>
    <t>蔬菜</t>
  </si>
  <si>
    <t>附件6</t>
  </si>
  <si>
    <t>观山湖区2024年水果产业任务分解表</t>
  </si>
  <si>
    <t>总面积（万亩）</t>
  </si>
  <si>
    <t>采摘面积（万亩）</t>
  </si>
  <si>
    <t>产量（万吨）</t>
  </si>
  <si>
    <t>附件7</t>
  </si>
  <si>
    <t>观山湖区2024年中药材产业分解表</t>
  </si>
  <si>
    <t>林下种植面积（亩）</t>
  </si>
  <si>
    <t>可采摘面积（亩）</t>
  </si>
  <si>
    <t>产量（吨）</t>
  </si>
  <si>
    <t>附件8</t>
  </si>
  <si>
    <t>观山湖区2024年茶产业任务分解表</t>
  </si>
  <si>
    <t>采摘面积（亩）</t>
  </si>
  <si>
    <t>附件9</t>
  </si>
  <si>
    <t>观山湖区2024年领导领办示范责任田分解表</t>
  </si>
  <si>
    <t>领导姓名</t>
  </si>
  <si>
    <t>职务</t>
  </si>
  <si>
    <t>示范面积（亩）</t>
  </si>
  <si>
    <t>罗杨</t>
  </si>
  <si>
    <t>区委书记</t>
  </si>
  <si>
    <t>秦永康</t>
  </si>
  <si>
    <t>区委副书记、区长</t>
  </si>
  <si>
    <t>眭涛</t>
  </si>
  <si>
    <t>区委副书记</t>
  </si>
  <si>
    <t>孙猛</t>
  </si>
  <si>
    <t>常务副区长</t>
  </si>
  <si>
    <t>附件10</t>
  </si>
  <si>
    <t>观山湖区2024年特色示范基地任务分解表</t>
  </si>
  <si>
    <t>产业类别</t>
  </si>
  <si>
    <t>赵官村</t>
  </si>
  <si>
    <t>特色鲜食玉米、大豆复合种植</t>
  </si>
  <si>
    <t>下麦城村</t>
  </si>
  <si>
    <t>“泉水米”生态种植示范基地</t>
  </si>
  <si>
    <t>郝官村</t>
  </si>
  <si>
    <t>稻+渔</t>
  </si>
  <si>
    <t>翁井村</t>
  </si>
  <si>
    <t>稻+虾</t>
  </si>
  <si>
    <t>稻+菌</t>
  </si>
  <si>
    <t>附件11</t>
  </si>
  <si>
    <t>观山湖区2024年农业产业项目清单</t>
  </si>
  <si>
    <t>项目名称</t>
  </si>
  <si>
    <t>建设内容</t>
  </si>
  <si>
    <t>建设地点</t>
  </si>
  <si>
    <t>投资（万元）</t>
  </si>
  <si>
    <t>牵头单位</t>
  </si>
  <si>
    <t>配合单位</t>
  </si>
  <si>
    <t>责任单位</t>
  </si>
  <si>
    <t>上级资金</t>
  </si>
  <si>
    <t>区级资金</t>
  </si>
  <si>
    <t>经营主体自筹</t>
  </si>
  <si>
    <t>区级预算</t>
  </si>
  <si>
    <t>衔接资金</t>
  </si>
  <si>
    <t>移民资金</t>
  </si>
  <si>
    <t>粮食种子采购项目</t>
  </si>
  <si>
    <t>采购0.36万亩水稻种子3600公斤36万元；采购2万亩玉米种子30000公斤135万元；采购马铃薯种子450吨154万元；采购0.1万亩大豆种子5000公斤12.5万元；采购500亩鲜食玉米种子750公斤6万元。</t>
  </si>
  <si>
    <t>金华镇
朱昌镇
百花湖镇</t>
  </si>
  <si>
    <t>区农业农村局</t>
  </si>
  <si>
    <t>区财政局</t>
  </si>
  <si>
    <t>农业技术指导服务项目</t>
  </si>
  <si>
    <t>采取购买服务方式与省农科院水稻研究所、旱粮研究所、油研所等合作，按照种植季节，从耕、育、种、管、收全过程进行指导服务，确保总产量较前3年平均产量提升3%以上。</t>
  </si>
  <si>
    <t>领导领办示范责任田创建</t>
  </si>
  <si>
    <t>按照粮食种植“五个示范”要求，创建区委区政府主要领导、分管领导领办示范责任田4个，各1000亩。（10万元/个）</t>
  </si>
  <si>
    <t>百花湖镇“泉水米”生态种植示范项目</t>
  </si>
  <si>
    <t>灌溉沟渠、生产便道、生产道桥、田埂作物护土等建设。</t>
  </si>
  <si>
    <t>百花湖镇下麦城村</t>
  </si>
  <si>
    <t>鲜食玉米特色示范种植基地建设项目</t>
  </si>
  <si>
    <r>
      <rPr>
        <sz val="12"/>
        <color theme="1"/>
        <rFont val="宋体"/>
        <charset val="134"/>
        <scheme val="minor"/>
      </rPr>
      <t>金华镇蒿芝村鲜食玉米种植3</t>
    </r>
    <r>
      <rPr>
        <sz val="12"/>
        <color theme="1"/>
        <rFont val="宋体"/>
        <charset val="134"/>
        <scheme val="minor"/>
      </rPr>
      <t>00亩</t>
    </r>
    <r>
      <rPr>
        <sz val="12"/>
        <color theme="1"/>
        <rFont val="宋体"/>
        <charset val="134"/>
        <scheme val="minor"/>
      </rPr>
      <t>、苍坡村</t>
    </r>
    <r>
      <rPr>
        <sz val="12"/>
        <color theme="1"/>
        <rFont val="宋体"/>
        <charset val="134"/>
        <scheme val="minor"/>
      </rPr>
      <t>100亩、</t>
    </r>
    <r>
      <rPr>
        <sz val="12"/>
        <color theme="1"/>
        <rFont val="宋体"/>
        <charset val="134"/>
        <scheme val="minor"/>
      </rPr>
      <t>朱昌镇赵官村</t>
    </r>
    <r>
      <rPr>
        <sz val="12"/>
        <color theme="1"/>
        <rFont val="宋体"/>
        <charset val="134"/>
        <scheme val="minor"/>
      </rPr>
      <t>100亩。</t>
    </r>
  </si>
  <si>
    <t>金华镇苍坡村
朱昌镇赵官村</t>
  </si>
  <si>
    <t>金华镇
朱昌镇</t>
  </si>
  <si>
    <t>稻菌轮作示范基地项目</t>
  </si>
  <si>
    <t>金华镇苍坡村稻菌轮作300亩。</t>
  </si>
  <si>
    <t>金华镇苍坡村</t>
  </si>
  <si>
    <t>种粮主体培育</t>
  </si>
  <si>
    <t>1.对流转耕地30亩以上的新型农业经营主体，全年发展粮油、粮菜轮作，按照600元/亩/年给予补助。
2.对流转耕地30亩以上且撂荒2年以上的新型农业经营主体，新开垦耕地，全年发展粮油、粮菜轮作，按照800元/亩给予一次性新开垦补助。</t>
  </si>
  <si>
    <t>秸秆综合利用示范建设项目</t>
  </si>
  <si>
    <t>在百花湖镇谷腊村建设一个秸秆综合利用处理点，在各镇及主要种植区域建立收储点，年处理秸秆2000吨。</t>
  </si>
  <si>
    <t>蔬菜专业村建设</t>
  </si>
  <si>
    <t>打造蔬菜专业村4个及夏秋蔬菜保供示范基地1600亩其中：朱昌镇长冲村500亩、金华镇上枧村300亩、翁贡村300亩、苍坡村500亩。市级按照100元/亩补助，区级1:1匹配，主要用于支持种子、种苗、肥料、农药等。</t>
  </si>
  <si>
    <t>建立“粮+菜”高效接茬示范基地</t>
  </si>
  <si>
    <t>建立“粮+菜”高效接茬示范基地1500亩，其中：百花湖镇600亩、朱昌镇300亩、金华镇600亩。市级按照100元/亩补助，区级1:1匹配，主要用于支持种子、种苗、肥料、农药等。</t>
  </si>
  <si>
    <t>辣椒种植示范基地建设项目</t>
  </si>
  <si>
    <t>在金华镇建设大棚发展辣椒种植100亩。</t>
  </si>
  <si>
    <t>蔬菜主体培育</t>
  </si>
  <si>
    <t>1.对常年种植蔬菜面积达30亩以上的经营主体，按照300元/亩进行补助。约有1000亩左右；
2.镇平台公司发展蔬菜、食用菌产业，农业年产值达1000万元的镇平台公司给予100万元支持奖励。</t>
  </si>
  <si>
    <t>农产品二级批发市场</t>
  </si>
  <si>
    <t>建成观山湖区农产品二级批发市场1个6万平方米</t>
  </si>
  <si>
    <t>区建投公司</t>
  </si>
  <si>
    <t>区财政局
区农业农村局</t>
  </si>
  <si>
    <t>朱昌镇郝官村果园提质增效</t>
  </si>
  <si>
    <t>实施低效果园品种更换，发展黄桃种植150亩</t>
  </si>
  <si>
    <t>朱昌镇郝官村</t>
  </si>
  <si>
    <t>金华镇果园提质增效</t>
  </si>
  <si>
    <t>在霸王坡区域实施低效果园品种更换，发展黄桃种植500亩</t>
  </si>
  <si>
    <t>金华镇上枧村苍坡村</t>
  </si>
  <si>
    <t>水果主体培育</t>
  </si>
  <si>
    <t>着力培育50亩以上集中连片种植经营主体，对亩均年产值达2万元及以上的经营主体，按照600元/亩标准给予奖励；全区约有6800亩。（预计本年度培育1000亩）</t>
  </si>
  <si>
    <t>林下种养殖项目发展及主体培育</t>
  </si>
  <si>
    <t>对林下种植亩均年产值达2万元的经营主体，按照1000元/亩的标准给予补助。（本年度预计500亩）</t>
  </si>
  <si>
    <t>区财政局
区自然资源局</t>
  </si>
  <si>
    <t>对流转林地15年以上、面积达500亩以上、一次性投入500万元以上、年产值达500万元以上的经营主体，给予经营主体一次性奖励补助资金50万元。（本年度预计发展1家）</t>
  </si>
  <si>
    <t>对林下养蜂100箱及以上，且产值达年产值150万元以上的，给予经营主体一次性奖励补助资金10万元。（本年度预计发展1家）</t>
  </si>
  <si>
    <t>茶园提质增效项目</t>
  </si>
  <si>
    <t>实施茶园绿色生态提质增效及加工项目3个，完成1000亩茶园农药化肥减量、增施有机肥，努力提升产业品质。</t>
  </si>
  <si>
    <t>朱昌镇
百花湖镇</t>
  </si>
  <si>
    <t>粮食耕、种、收机械化应用补助</t>
  </si>
  <si>
    <t>大型机械旋耕按40元/亩标准进行补助；机械化玉米、水稻育苗移栽或机械化直播按100元/亩标准进行补助；玉米、水稻采取大型机械收割秸秆粉碎还田还土按70元/亩标准进行补助；马铃薯采取大型机械采收按50元/亩标准进行补助。</t>
  </si>
  <si>
    <t>高标准农田建设</t>
  </si>
  <si>
    <t>启动2000亩高标准农田建设，其中：朱昌镇500亩、金华镇1000亩、百花湖镇500亩。市级补助资金0.25万元/亩，区级1:1匹配。</t>
  </si>
  <si>
    <t>农业产业规划</t>
  </si>
  <si>
    <t>完成金华镇霸王坡现代都市山地生态农业产业规划及全区农业产业规划</t>
  </si>
  <si>
    <t>一批示范基地：数智化品种展示评价基地</t>
  </si>
  <si>
    <t>建设基地50亩，开展耕地流转、土地整治、喷灌及田间管网系统、生产便道、排水设施、展示标识标牌及安装、生产性物化投入、智能化系统采购及安装等建设。</t>
  </si>
  <si>
    <t>金华镇
翁井村</t>
  </si>
  <si>
    <t>一批示范基地：稻渔综合种养示范基地</t>
  </si>
  <si>
    <t>建设稻渔综合种养高产高效示范基地60亩，开展耕地流转、土地整治及进排水处理、生产性物化投入（含鱼种、水稻种籽及肥料、防病药物、鱼饲料、人工等）、增氧设施等建设。</t>
  </si>
  <si>
    <t>一批示范基地：5个100亩良种示范基地</t>
  </si>
  <si>
    <t>在苍坡村集中建设辣椒、蔬菜、鲜食玉米、油料、“稻+菌”示范基地5个各100亩。提升耕地质量及宜机能力，建设简易种植大棚300亩、喷灌及田间管网系统400亩、高位水池3个、水肥一体化系统3套等。</t>
  </si>
  <si>
    <t>金华镇
苍坡村
上枧村</t>
  </si>
  <si>
    <t>一个育种加速器</t>
  </si>
  <si>
    <t>建设包含温室智能中央控制、智能升降温管理、精准水肥循环再利用等系统的1500平方米文洛型玻璃温室，规划12个单间温室（1200平方米）、1个操作间（300平方米）。</t>
  </si>
  <si>
    <t>市农投集团</t>
  </si>
  <si>
    <t>区财政局
区农业农村局
区自然资金局
金华镇</t>
  </si>
  <si>
    <t>贵州现代种业集团</t>
  </si>
  <si>
    <t>一次种业大会</t>
  </si>
  <si>
    <t>数博会活动之一，以“数字赋能现代种业突破”为主题，突出大数据在种业振兴中的应用，采用“1+4”办会模式，“1”即设置1场开幕式，“4”即举办中国数字种业高峰论坛、数字种业科技成果展示、科技成果实地观摩、中国贵阳•数智种业引才招商“论、展、观、招”4大活动。</t>
  </si>
  <si>
    <t>世数博会分会场</t>
  </si>
  <si>
    <t>一个院士科技小院</t>
  </si>
  <si>
    <t>开展品种定向改良、技术转移转化、创业培训课程等项目，重点开展院士“贵阳行”活动，举办院士大讲堂，开展培训课程项目，培养“实战型”种业人才，打造种业高端人才聚集地，种业人才培养重地。</t>
  </si>
  <si>
    <t>岳麓山种业创新中心</t>
  </si>
  <si>
    <t>区财政局
区农业农村局
金华镇</t>
  </si>
  <si>
    <t>观山湖区金华镇现代都市山地生态农业产业园（一期）</t>
  </si>
  <si>
    <t>提水泵房建设、供电设施建设、管道建设、集水设施建设等。（保障1万亩园区灌溉）</t>
  </si>
  <si>
    <t>金华镇霸王坡</t>
  </si>
  <si>
    <t>市农业农村局</t>
  </si>
  <si>
    <t>温室育苗大棚6000平方米、运动式育苗床购置5套、智能化水肥一体化设施1套、供电设施等</t>
  </si>
  <si>
    <t>标准设施蔬菜基地建设500亩</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</si>
</sst>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_);[Red]\(0.0\)"/>
    <numFmt numFmtId="178" formatCode="0.00_ "/>
  </numFmts>
  <fonts count="43">
    <font>
      <sz val="11"/>
      <color theme="1"/>
      <name val="宋体"/>
      <charset val="134"/>
      <scheme val="minor"/>
    </font>
    <font>
      <sz val="12"/>
      <color theme="1"/>
      <name val="宋体"/>
      <charset val="134"/>
      <scheme val="minor"/>
    </font>
    <font>
      <sz val="12"/>
      <color theme="1"/>
      <name val="黑体"/>
      <charset val="134"/>
    </font>
    <font>
      <sz val="28"/>
      <color theme="1"/>
      <name val="宋体"/>
      <charset val="134"/>
      <scheme val="minor"/>
    </font>
    <font>
      <b/>
      <sz val="12"/>
      <color theme="1"/>
      <name val="宋体"/>
      <charset val="134"/>
      <scheme val="minor"/>
    </font>
    <font>
      <sz val="12"/>
      <color rgb="FF000000"/>
      <name val="宋体"/>
      <charset val="134"/>
    </font>
    <font>
      <sz val="14"/>
      <color theme="1"/>
      <name val="黑体"/>
      <charset val="134"/>
    </font>
    <font>
      <sz val="18"/>
      <color theme="1"/>
      <name val="方正小标宋简体"/>
      <charset val="134"/>
    </font>
    <font>
      <sz val="14"/>
      <color theme="1"/>
      <name val="仿宋_GB2312"/>
      <charset val="134"/>
    </font>
    <font>
      <sz val="14"/>
      <color theme="1"/>
      <name val="Times New Roman"/>
      <charset val="134"/>
    </font>
    <font>
      <sz val="14"/>
      <color theme="1"/>
      <name val="宋体"/>
      <charset val="134"/>
      <scheme val="minor"/>
    </font>
    <font>
      <b/>
      <sz val="14"/>
      <color theme="1"/>
      <name val="仿宋_GB2312"/>
      <charset val="134"/>
    </font>
    <font>
      <b/>
      <sz val="14"/>
      <color theme="1"/>
      <name val="宋体"/>
      <charset val="134"/>
      <scheme val="minor"/>
    </font>
    <font>
      <sz val="11"/>
      <color theme="1"/>
      <name val="黑体"/>
      <charset val="134"/>
    </font>
    <font>
      <sz val="14"/>
      <name val="Times New Roman"/>
      <charset val="134"/>
    </font>
    <font>
      <sz val="14"/>
      <color indexed="8"/>
      <name val="Times New Roman"/>
      <charset val="134"/>
    </font>
    <font>
      <sz val="11"/>
      <color theme="1"/>
      <name val="仿宋_GB2312"/>
      <charset val="134"/>
    </font>
    <font>
      <sz val="11"/>
      <color theme="1"/>
      <name val="Times New Roman"/>
      <charset val="134"/>
    </font>
    <font>
      <sz val="12"/>
      <color theme="1"/>
      <name val="Times New Roman"/>
      <charset val="134"/>
    </font>
    <font>
      <sz val="12"/>
      <color theme="1"/>
      <name val="仿宋_GB2312"/>
      <charset val="134"/>
    </font>
    <font>
      <sz val="12"/>
      <color indexed="8"/>
      <name val="Times New Roman"/>
      <charset val="134"/>
    </font>
    <font>
      <sz val="10.5"/>
      <color theme="1"/>
      <name val="仿宋_GB2312"/>
      <charset val="134"/>
    </font>
    <font>
      <b/>
      <sz val="12"/>
      <color theme="1"/>
      <name val="Times New Roman"/>
      <charset val="134"/>
    </font>
    <font>
      <b/>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1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0" applyNumberFormat="0" applyFill="0" applyBorder="0" applyAlignment="0" applyProtection="0">
      <alignment vertical="center"/>
    </xf>
    <xf numFmtId="0" fontId="32" fillId="3" borderId="17" applyNumberFormat="0" applyAlignment="0" applyProtection="0">
      <alignment vertical="center"/>
    </xf>
    <xf numFmtId="0" fontId="33" fillId="4" borderId="18" applyNumberFormat="0" applyAlignment="0" applyProtection="0">
      <alignment vertical="center"/>
    </xf>
    <xf numFmtId="0" fontId="34" fillId="4" borderId="17" applyNumberFormat="0" applyAlignment="0" applyProtection="0">
      <alignment vertical="center"/>
    </xf>
    <xf numFmtId="0" fontId="35" fillId="5" borderId="19" applyNumberFormat="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cellStyleXfs>
  <cellXfs count="130">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left"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5" fillId="0" borderId="2" xfId="0" applyFont="1" applyFill="1" applyBorder="1" applyAlignment="1">
      <alignment horizontal="center" vertical="center" wrapText="1"/>
    </xf>
    <xf numFmtId="0" fontId="4"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9" xfId="0" applyFont="1" applyBorder="1" applyAlignment="1">
      <alignment vertical="center" wrapText="1"/>
    </xf>
    <xf numFmtId="0" fontId="6" fillId="0" borderId="0" xfId="0" applyFont="1">
      <alignment vertical="center"/>
    </xf>
    <xf numFmtId="0" fontId="2" fillId="0" borderId="0" xfId="0" applyFont="1" applyAlignment="1">
      <alignment horizontal="center"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8" fillId="0" borderId="11" xfId="0" applyFont="1" applyBorder="1" applyAlignment="1">
      <alignment horizontal="center" vertical="center"/>
    </xf>
    <xf numFmtId="0" fontId="11" fillId="0" borderId="4" xfId="0" applyFont="1" applyBorder="1" applyAlignment="1">
      <alignment horizontal="center" vertical="center"/>
    </xf>
    <xf numFmtId="0" fontId="11" fillId="0" borderId="11" xfId="0" applyFont="1" applyBorder="1" applyAlignment="1">
      <alignment horizontal="center" vertical="center"/>
    </xf>
    <xf numFmtId="0" fontId="12" fillId="0" borderId="2" xfId="0" applyFont="1" applyBorder="1" applyAlignment="1">
      <alignment horizontal="center" vertical="center"/>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8" fillId="0" borderId="0" xfId="0" applyFont="1">
      <alignment vertical="center"/>
    </xf>
    <xf numFmtId="0" fontId="11" fillId="0" borderId="0" xfId="0" applyFont="1" applyAlignment="1">
      <alignment horizontal="center" vertical="center"/>
    </xf>
    <xf numFmtId="0" fontId="13" fillId="0" borderId="0" xfId="0" applyFont="1" applyAlignment="1">
      <alignment horizontal="center" vertical="center"/>
    </xf>
    <xf numFmtId="0" fontId="2" fillId="0" borderId="0" xfId="0"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7" fillId="0" borderId="0" xfId="0" applyFont="1" applyFill="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8" fillId="0" borderId="0" xfId="0" applyFont="1" applyFill="1" applyAlignment="1" applyProtection="1">
      <alignment horizontal="right" vertical="center"/>
      <protection locked="0"/>
    </xf>
    <xf numFmtId="0" fontId="6" fillId="0" borderId="2"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 xfId="0" applyFont="1" applyFill="1" applyBorder="1" applyAlignment="1">
      <alignment horizontal="center" vertical="center" wrapText="1"/>
    </xf>
    <xf numFmtId="176" fontId="14" fillId="0" borderId="2" xfId="0" applyNumberFormat="1" applyFont="1" applyFill="1" applyBorder="1" applyAlignment="1" applyProtection="1">
      <alignment horizontal="center" vertical="center"/>
    </xf>
    <xf numFmtId="176" fontId="15" fillId="0" borderId="2" xfId="0" applyNumberFormat="1" applyFont="1" applyFill="1" applyBorder="1" applyAlignment="1" applyProtection="1">
      <alignment horizontal="center" vertical="center"/>
    </xf>
    <xf numFmtId="0" fontId="16" fillId="0" borderId="0" xfId="0" applyFont="1" applyFill="1" applyAlignment="1">
      <alignment horizontal="left" vertical="center"/>
    </xf>
    <xf numFmtId="0" fontId="17" fillId="0" borderId="0" xfId="0" applyFont="1" applyFill="1" applyAlignment="1">
      <alignment horizontal="left" vertical="center"/>
    </xf>
    <xf numFmtId="0" fontId="1" fillId="0" borderId="0" xfId="0" applyFont="1">
      <alignment vertical="center"/>
    </xf>
    <xf numFmtId="0" fontId="2" fillId="0" borderId="0" xfId="0" applyFont="1" applyAlignment="1">
      <alignment horizontal="left" vertical="center"/>
    </xf>
    <xf numFmtId="0" fontId="7" fillId="0" borderId="0" xfId="0" applyFont="1" applyFill="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xf>
    <xf numFmtId="0" fontId="18" fillId="0" borderId="9" xfId="0" applyFont="1" applyFill="1" applyBorder="1" applyAlignment="1">
      <alignment horizontal="center" vertical="center" wrapText="1"/>
    </xf>
    <xf numFmtId="176" fontId="19" fillId="0" borderId="2" xfId="0" applyNumberFormat="1" applyFont="1" applyFill="1" applyBorder="1" applyAlignment="1" applyProtection="1">
      <alignment horizontal="center" vertical="center"/>
    </xf>
    <xf numFmtId="177" fontId="19" fillId="0" borderId="2" xfId="0" applyNumberFormat="1" applyFont="1" applyFill="1" applyBorder="1" applyAlignment="1" applyProtection="1">
      <alignment horizontal="center" vertical="center"/>
    </xf>
    <xf numFmtId="176" fontId="20" fillId="0" borderId="2" xfId="0" applyNumberFormat="1" applyFont="1" applyFill="1" applyBorder="1" applyAlignment="1" applyProtection="1">
      <alignment horizontal="center" vertical="center"/>
    </xf>
    <xf numFmtId="176" fontId="19" fillId="0" borderId="2" xfId="0" applyNumberFormat="1" applyFont="1" applyFill="1" applyBorder="1" applyAlignment="1" applyProtection="1">
      <alignment horizontal="center" vertical="center" wrapText="1"/>
    </xf>
    <xf numFmtId="176" fontId="19" fillId="0" borderId="3" xfId="0" applyNumberFormat="1" applyFont="1" applyFill="1" applyBorder="1" applyAlignment="1" applyProtection="1">
      <alignment horizontal="center" vertical="center"/>
    </xf>
    <xf numFmtId="177" fontId="19" fillId="0" borderId="3" xfId="0" applyNumberFormat="1" applyFont="1" applyFill="1" applyBorder="1" applyAlignment="1" applyProtection="1">
      <alignment horizontal="center" vertical="center"/>
    </xf>
    <xf numFmtId="176" fontId="19" fillId="0" borderId="7" xfId="0" applyNumberFormat="1" applyFont="1" applyFill="1" applyBorder="1" applyAlignment="1" applyProtection="1">
      <alignment horizontal="center" vertical="center"/>
    </xf>
    <xf numFmtId="177" fontId="19" fillId="0" borderId="7" xfId="0" applyNumberFormat="1" applyFont="1" applyFill="1" applyBorder="1" applyAlignment="1" applyProtection="1">
      <alignment horizontal="center" vertical="center"/>
    </xf>
    <xf numFmtId="176" fontId="19" fillId="0" borderId="9" xfId="0" applyNumberFormat="1" applyFont="1" applyFill="1" applyBorder="1" applyAlignment="1" applyProtection="1">
      <alignment horizontal="center" vertical="center"/>
    </xf>
    <xf numFmtId="177" fontId="19" fillId="0" borderId="9" xfId="0" applyNumberFormat="1" applyFont="1" applyFill="1" applyBorder="1" applyAlignment="1" applyProtection="1">
      <alignment horizontal="center" vertical="center"/>
    </xf>
    <xf numFmtId="0" fontId="11" fillId="0" borderId="2" xfId="0" applyFont="1" applyBorder="1" applyAlignment="1">
      <alignment horizontal="center" vertical="center"/>
    </xf>
    <xf numFmtId="0" fontId="2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6" fillId="0" borderId="9"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176" fontId="20" fillId="0" borderId="3" xfId="0" applyNumberFormat="1" applyFont="1" applyFill="1" applyBorder="1" applyAlignment="1" applyProtection="1">
      <alignment horizontal="center" vertical="center"/>
    </xf>
    <xf numFmtId="0" fontId="18" fillId="0" borderId="3" xfId="0" applyFont="1" applyBorder="1" applyAlignment="1">
      <alignment horizontal="center" vertical="center" wrapText="1"/>
    </xf>
    <xf numFmtId="0" fontId="22" fillId="0" borderId="3" xfId="0" applyFont="1" applyBorder="1" applyAlignment="1">
      <alignment horizontal="center" vertical="center"/>
    </xf>
    <xf numFmtId="0" fontId="18" fillId="0" borderId="3" xfId="0" applyFont="1" applyBorder="1" applyAlignment="1">
      <alignment horizontal="center" vertical="center"/>
    </xf>
    <xf numFmtId="176" fontId="20" fillId="0" borderId="7" xfId="0" applyNumberFormat="1" applyFont="1" applyFill="1" applyBorder="1" applyAlignment="1" applyProtection="1">
      <alignment horizontal="center" vertical="center"/>
    </xf>
    <xf numFmtId="0" fontId="18" fillId="0" borderId="7" xfId="0" applyFont="1" applyBorder="1" applyAlignment="1">
      <alignment horizontal="center" vertical="center" wrapText="1"/>
    </xf>
    <xf numFmtId="0" fontId="22" fillId="0" borderId="7" xfId="0" applyFont="1" applyBorder="1" applyAlignment="1">
      <alignment horizontal="center" vertical="center"/>
    </xf>
    <xf numFmtId="0" fontId="18" fillId="0" borderId="7" xfId="0" applyFont="1" applyBorder="1" applyAlignment="1">
      <alignment horizontal="center" vertical="center"/>
    </xf>
    <xf numFmtId="176" fontId="20" fillId="0" borderId="9" xfId="0" applyNumberFormat="1" applyFont="1" applyFill="1" applyBorder="1" applyAlignment="1" applyProtection="1">
      <alignment horizontal="center" vertical="center"/>
    </xf>
    <xf numFmtId="0" fontId="18" fillId="0" borderId="9" xfId="0" applyFont="1" applyBorder="1" applyAlignment="1">
      <alignment horizontal="center" vertical="center" wrapText="1"/>
    </xf>
    <xf numFmtId="0" fontId="22" fillId="0" borderId="9" xfId="0" applyFont="1" applyBorder="1" applyAlignment="1">
      <alignment horizontal="center" vertical="center"/>
    </xf>
    <xf numFmtId="0" fontId="18" fillId="0" borderId="9" xfId="0" applyFont="1" applyBorder="1" applyAlignment="1">
      <alignment horizontal="center" vertical="center"/>
    </xf>
    <xf numFmtId="0" fontId="22" fillId="0" borderId="2" xfId="0" applyFont="1" applyBorder="1" applyAlignment="1">
      <alignment horizontal="center" vertical="center"/>
    </xf>
    <xf numFmtId="0" fontId="2" fillId="0" borderId="1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0" fillId="0" borderId="2" xfId="0" applyBorder="1">
      <alignment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11" fillId="0" borderId="0" xfId="0" applyFont="1" applyFill="1" applyAlignment="1">
      <alignment horizontal="center" vertical="center" wrapText="1"/>
    </xf>
    <xf numFmtId="0" fontId="11" fillId="0" borderId="0" xfId="0" applyFont="1" applyFill="1" applyAlignment="1">
      <alignment horizontal="center" vertical="center"/>
    </xf>
    <xf numFmtId="178" fontId="16" fillId="0" borderId="0" xfId="0" applyNumberFormat="1" applyFont="1" applyFill="1" applyAlignment="1">
      <alignment horizontal="left" vertical="center"/>
    </xf>
    <xf numFmtId="0" fontId="8" fillId="0" borderId="0" xfId="0" applyFont="1" applyFill="1" applyAlignment="1">
      <alignment horizontal="right" vertical="center"/>
    </xf>
    <xf numFmtId="0" fontId="6" fillId="0" borderId="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9" xfId="0" applyFont="1" applyFill="1" applyBorder="1" applyAlignment="1">
      <alignment horizontal="center" vertical="center"/>
    </xf>
    <xf numFmtId="0" fontId="14"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0" fillId="0" borderId="0" xfId="0"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9"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23" fillId="0" borderId="2" xfId="0" applyFont="1" applyFill="1" applyBorder="1" applyAlignment="1">
      <alignment horizontal="center" vertical="center"/>
    </xf>
    <xf numFmtId="0" fontId="8"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1"/>
  <sheetViews>
    <sheetView topLeftCell="A6" workbookViewId="0">
      <selection activeCell="R7" sqref="R7"/>
    </sheetView>
  </sheetViews>
  <sheetFormatPr defaultColWidth="9" defaultRowHeight="13.5"/>
  <cols>
    <col min="1" max="1" width="6.75" customWidth="1"/>
    <col min="2" max="2" width="11.8833333333333" customWidth="1"/>
    <col min="3" max="3" width="10.2583333333333" customWidth="1"/>
    <col min="4" max="4" width="9.5" customWidth="1"/>
    <col min="5" max="5" width="9.38333333333333" customWidth="1"/>
    <col min="6" max="6" width="7.75" customWidth="1"/>
    <col min="7" max="7" width="11.1333333333333" customWidth="1"/>
    <col min="8" max="8" width="9.63333333333333" customWidth="1"/>
    <col min="9" max="10" width="11.4416666666667" customWidth="1"/>
    <col min="11" max="11" width="9.00833333333333" customWidth="1"/>
    <col min="15" max="15" width="9.00833333333333" customWidth="1"/>
    <col min="16" max="16" width="8.99166666666667" customWidth="1"/>
    <col min="17" max="17" width="10.3833333333333"/>
  </cols>
  <sheetData>
    <row r="1" ht="20" customHeight="1" spans="1:2">
      <c r="A1" s="26" t="s">
        <v>0</v>
      </c>
      <c r="B1" s="43"/>
    </row>
    <row r="2" s="119" customFormat="1" ht="30" customHeight="1" spans="1:16">
      <c r="A2" s="123" t="s">
        <v>1</v>
      </c>
      <c r="B2" s="123"/>
      <c r="C2" s="123"/>
      <c r="D2" s="123"/>
      <c r="E2" s="123"/>
      <c r="F2" s="123"/>
      <c r="G2" s="123"/>
      <c r="H2" s="123"/>
      <c r="I2" s="123"/>
      <c r="J2" s="123"/>
      <c r="K2" s="123"/>
      <c r="L2" s="123"/>
      <c r="M2" s="123"/>
      <c r="N2" s="123"/>
      <c r="O2" s="123"/>
      <c r="P2" s="123"/>
    </row>
    <row r="3" s="120" customFormat="1" ht="25" customHeight="1" spans="1:16">
      <c r="A3" s="124"/>
      <c r="B3" s="124"/>
      <c r="C3" s="124"/>
      <c r="D3" s="124"/>
      <c r="E3" s="124"/>
      <c r="F3" s="124"/>
      <c r="G3" s="124"/>
      <c r="H3" s="124"/>
      <c r="I3" s="124"/>
      <c r="J3" s="124"/>
      <c r="K3" s="124"/>
      <c r="L3" s="124"/>
      <c r="M3" s="124"/>
      <c r="N3" s="124"/>
      <c r="O3" s="129" t="s">
        <v>2</v>
      </c>
      <c r="P3" s="129"/>
    </row>
    <row r="4" s="121" customFormat="1" ht="30" customHeight="1" spans="1:16">
      <c r="A4" s="38" t="s">
        <v>3</v>
      </c>
      <c r="B4" s="29" t="s">
        <v>4</v>
      </c>
      <c r="C4" s="125" t="s">
        <v>5</v>
      </c>
      <c r="D4" s="126"/>
      <c r="E4" s="126"/>
      <c r="F4" s="126"/>
      <c r="G4" s="126"/>
      <c r="H4" s="126"/>
      <c r="I4" s="126"/>
      <c r="J4" s="126"/>
      <c r="K4" s="126"/>
      <c r="L4" s="126"/>
      <c r="M4" s="126"/>
      <c r="N4" s="29" t="s">
        <v>6</v>
      </c>
      <c r="O4" s="29"/>
      <c r="P4" s="29" t="s">
        <v>7</v>
      </c>
    </row>
    <row r="5" s="121" customFormat="1" ht="30" customHeight="1" spans="1:16">
      <c r="A5" s="127"/>
      <c r="B5" s="29"/>
      <c r="C5" s="38" t="s">
        <v>8</v>
      </c>
      <c r="D5" s="38" t="s">
        <v>9</v>
      </c>
      <c r="E5" s="29" t="s">
        <v>10</v>
      </c>
      <c r="F5" s="29"/>
      <c r="G5" s="29"/>
      <c r="H5" s="29"/>
      <c r="I5" s="29" t="s">
        <v>11</v>
      </c>
      <c r="J5" s="29"/>
      <c r="K5" s="29"/>
      <c r="L5" s="29"/>
      <c r="M5" s="29"/>
      <c r="N5" s="29" t="s">
        <v>12</v>
      </c>
      <c r="O5" s="29" t="s">
        <v>13</v>
      </c>
      <c r="P5" s="29"/>
    </row>
    <row r="6" s="121" customFormat="1" ht="30" customHeight="1" spans="1:16">
      <c r="A6" s="127"/>
      <c r="B6" s="29"/>
      <c r="C6" s="127"/>
      <c r="D6" s="127"/>
      <c r="E6" s="29" t="s">
        <v>14</v>
      </c>
      <c r="F6" s="29" t="s">
        <v>15</v>
      </c>
      <c r="G6" s="82" t="s">
        <v>16</v>
      </c>
      <c r="H6" s="82"/>
      <c r="I6" s="29" t="s">
        <v>17</v>
      </c>
      <c r="J6" s="29" t="s">
        <v>18</v>
      </c>
      <c r="K6" s="82" t="s">
        <v>16</v>
      </c>
      <c r="L6" s="82"/>
      <c r="M6" s="82"/>
      <c r="N6" s="29"/>
      <c r="O6" s="29"/>
      <c r="P6" s="29"/>
    </row>
    <row r="7" s="121" customFormat="1" ht="44" customHeight="1" spans="1:16">
      <c r="A7" s="39"/>
      <c r="B7" s="29"/>
      <c r="C7" s="39"/>
      <c r="D7" s="39"/>
      <c r="E7" s="29"/>
      <c r="F7" s="29"/>
      <c r="G7" s="67" t="s">
        <v>19</v>
      </c>
      <c r="H7" s="82" t="s">
        <v>20</v>
      </c>
      <c r="I7" s="29"/>
      <c r="J7" s="29"/>
      <c r="K7" s="82" t="s">
        <v>21</v>
      </c>
      <c r="L7" s="82" t="s">
        <v>22</v>
      </c>
      <c r="M7" s="67" t="s">
        <v>23</v>
      </c>
      <c r="N7" s="29"/>
      <c r="O7" s="29"/>
      <c r="P7" s="29"/>
    </row>
    <row r="8" s="122" customFormat="1" ht="60" customHeight="1" spans="1:16">
      <c r="A8" s="30">
        <v>1</v>
      </c>
      <c r="B8" s="30" t="s">
        <v>24</v>
      </c>
      <c r="C8" s="128">
        <f t="shared" ref="C8:C11" si="0">E8+I8</f>
        <v>9900</v>
      </c>
      <c r="D8" s="116">
        <f t="shared" ref="D8:D11" si="1">F8+J8</f>
        <v>3920</v>
      </c>
      <c r="E8" s="116">
        <v>1100</v>
      </c>
      <c r="F8" s="116">
        <v>230</v>
      </c>
      <c r="G8" s="116">
        <v>800</v>
      </c>
      <c r="H8" s="116">
        <v>300</v>
      </c>
      <c r="I8" s="116">
        <v>8800</v>
      </c>
      <c r="J8" s="116">
        <v>3690</v>
      </c>
      <c r="K8" s="116">
        <v>500</v>
      </c>
      <c r="L8" s="116">
        <v>7700</v>
      </c>
      <c r="M8" s="116">
        <v>500</v>
      </c>
      <c r="N8" s="116">
        <v>1000</v>
      </c>
      <c r="O8" s="116">
        <v>122</v>
      </c>
      <c r="P8" s="32"/>
    </row>
    <row r="9" s="122" customFormat="1" ht="60" customHeight="1" spans="1:16">
      <c r="A9" s="30">
        <v>2</v>
      </c>
      <c r="B9" s="30" t="s">
        <v>25</v>
      </c>
      <c r="C9" s="128">
        <f t="shared" si="0"/>
        <v>8800</v>
      </c>
      <c r="D9" s="116">
        <f t="shared" si="1"/>
        <v>3594</v>
      </c>
      <c r="E9" s="116">
        <v>900</v>
      </c>
      <c r="F9" s="116">
        <v>179</v>
      </c>
      <c r="G9" s="116">
        <v>600</v>
      </c>
      <c r="H9" s="116">
        <v>300</v>
      </c>
      <c r="I9" s="116">
        <v>7900</v>
      </c>
      <c r="J9" s="116">
        <v>3415</v>
      </c>
      <c r="K9" s="116">
        <v>1300</v>
      </c>
      <c r="L9" s="116">
        <v>6300</v>
      </c>
      <c r="M9" s="116">
        <v>400</v>
      </c>
      <c r="N9" s="116">
        <v>2500</v>
      </c>
      <c r="O9" s="116">
        <v>306</v>
      </c>
      <c r="P9" s="32"/>
    </row>
    <row r="10" s="122" customFormat="1" ht="64" customHeight="1" spans="1:16">
      <c r="A10" s="30">
        <v>3</v>
      </c>
      <c r="B10" s="30" t="s">
        <v>26</v>
      </c>
      <c r="C10" s="128">
        <f t="shared" si="0"/>
        <v>13300</v>
      </c>
      <c r="D10" s="116">
        <f t="shared" si="1"/>
        <v>5500</v>
      </c>
      <c r="E10" s="116">
        <v>2000</v>
      </c>
      <c r="F10" s="116">
        <v>442</v>
      </c>
      <c r="G10" s="116">
        <v>1600</v>
      </c>
      <c r="H10" s="116">
        <v>400</v>
      </c>
      <c r="I10" s="116">
        <v>11300</v>
      </c>
      <c r="J10" s="116">
        <v>5058</v>
      </c>
      <c r="K10" s="116">
        <v>1800</v>
      </c>
      <c r="L10" s="116">
        <v>9400</v>
      </c>
      <c r="M10" s="116">
        <v>100</v>
      </c>
      <c r="N10" s="116">
        <v>1500</v>
      </c>
      <c r="O10" s="116">
        <v>183</v>
      </c>
      <c r="P10" s="32"/>
    </row>
    <row r="11" s="122" customFormat="1" ht="39" customHeight="1" spans="1:16">
      <c r="A11" s="35" t="s">
        <v>27</v>
      </c>
      <c r="B11" s="36"/>
      <c r="C11" s="128">
        <f t="shared" si="0"/>
        <v>32000</v>
      </c>
      <c r="D11" s="128">
        <f t="shared" si="1"/>
        <v>13014</v>
      </c>
      <c r="E11" s="128">
        <f t="shared" ref="E11:H11" si="2">SUM(E8:E10)</f>
        <v>4000</v>
      </c>
      <c r="F11" s="128">
        <f t="shared" si="2"/>
        <v>851</v>
      </c>
      <c r="G11" s="128">
        <f t="shared" si="2"/>
        <v>3000</v>
      </c>
      <c r="H11" s="128">
        <f t="shared" si="2"/>
        <v>1000</v>
      </c>
      <c r="I11" s="128">
        <f>K11+L11+M11</f>
        <v>28000</v>
      </c>
      <c r="J11" s="128">
        <f t="shared" ref="J11:O11" si="3">SUM(J8:J10)</f>
        <v>12163</v>
      </c>
      <c r="K11" s="128">
        <f t="shared" si="3"/>
        <v>3600</v>
      </c>
      <c r="L11" s="128">
        <f t="shared" si="3"/>
        <v>23400</v>
      </c>
      <c r="M11" s="128">
        <f t="shared" si="3"/>
        <v>1000</v>
      </c>
      <c r="N11" s="128">
        <f t="shared" si="3"/>
        <v>5000</v>
      </c>
      <c r="O11" s="128">
        <f t="shared" si="3"/>
        <v>611</v>
      </c>
      <c r="P11" s="32"/>
    </row>
  </sheetData>
  <mergeCells count="20">
    <mergeCell ref="A2:P2"/>
    <mergeCell ref="O3:P3"/>
    <mergeCell ref="C4:M4"/>
    <mergeCell ref="N4:O4"/>
    <mergeCell ref="E5:H5"/>
    <mergeCell ref="I5:M5"/>
    <mergeCell ref="G6:H6"/>
    <mergeCell ref="K6:M6"/>
    <mergeCell ref="A11:B11"/>
    <mergeCell ref="A4:A7"/>
    <mergeCell ref="B4:B7"/>
    <mergeCell ref="C5:C7"/>
    <mergeCell ref="D5:D7"/>
    <mergeCell ref="E6:E7"/>
    <mergeCell ref="F6:F7"/>
    <mergeCell ref="I6:I7"/>
    <mergeCell ref="J6:J7"/>
    <mergeCell ref="N5:N7"/>
    <mergeCell ref="O5:O7"/>
    <mergeCell ref="P4:P7"/>
  </mergeCells>
  <pageMargins left="0.75" right="0.75" top="1" bottom="1" header="0.5" footer="0.5"/>
  <pageSetup paperSize="9" scale="90" fitToHeight="0" orientation="landscape"/>
  <headerFooter/>
  <ignoredErrors>
    <ignoredError sqref="I11" formula="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A1" sqref="A1"/>
    </sheetView>
  </sheetViews>
  <sheetFormatPr defaultColWidth="9" defaultRowHeight="13.5" outlineLevelCol="5"/>
  <cols>
    <col min="1" max="1" width="7.63333333333333" customWidth="1"/>
    <col min="2" max="2" width="21" customWidth="1"/>
    <col min="3" max="3" width="18.5" customWidth="1"/>
    <col min="4" max="4" width="31.6333333333333" customWidth="1"/>
    <col min="5" max="5" width="23.3833333333333" customWidth="1"/>
    <col min="6" max="6" width="9.00833333333333" customWidth="1"/>
  </cols>
  <sheetData>
    <row r="1" customFormat="1" ht="15" customHeight="1" spans="1:1">
      <c r="A1" s="26" t="s">
        <v>112</v>
      </c>
    </row>
    <row r="2" ht="52" customHeight="1" spans="1:6">
      <c r="A2" s="27" t="s">
        <v>113</v>
      </c>
      <c r="B2" s="27"/>
      <c r="C2" s="27"/>
      <c r="D2" s="27"/>
      <c r="E2" s="27"/>
      <c r="F2" s="27"/>
    </row>
    <row r="3" s="25" customFormat="1" ht="66" customHeight="1" spans="1:6">
      <c r="A3" s="28" t="s">
        <v>3</v>
      </c>
      <c r="B3" s="28" t="s">
        <v>4</v>
      </c>
      <c r="C3" s="28" t="s">
        <v>53</v>
      </c>
      <c r="D3" s="28" t="s">
        <v>114</v>
      </c>
      <c r="E3" s="29" t="s">
        <v>103</v>
      </c>
      <c r="F3" s="28" t="s">
        <v>7</v>
      </c>
    </row>
    <row r="4" ht="65" customHeight="1" spans="1:6">
      <c r="A4" s="30">
        <v>1</v>
      </c>
      <c r="B4" s="30" t="s">
        <v>24</v>
      </c>
      <c r="C4" s="30" t="s">
        <v>115</v>
      </c>
      <c r="D4" s="31" t="s">
        <v>116</v>
      </c>
      <c r="E4" s="32">
        <v>100</v>
      </c>
      <c r="F4" s="33"/>
    </row>
    <row r="5" ht="65" customHeight="1" spans="1:6">
      <c r="A5" s="30">
        <v>2</v>
      </c>
      <c r="B5" s="30" t="s">
        <v>25</v>
      </c>
      <c r="C5" s="30" t="s">
        <v>61</v>
      </c>
      <c r="D5" s="31" t="s">
        <v>116</v>
      </c>
      <c r="E5" s="32">
        <v>400</v>
      </c>
      <c r="F5" s="33"/>
    </row>
    <row r="6" ht="65" customHeight="1" spans="1:6">
      <c r="A6" s="30">
        <v>3</v>
      </c>
      <c r="B6" s="30" t="s">
        <v>26</v>
      </c>
      <c r="C6" s="30" t="s">
        <v>117</v>
      </c>
      <c r="D6" s="31" t="s">
        <v>118</v>
      </c>
      <c r="E6" s="32">
        <v>300</v>
      </c>
      <c r="F6" s="33"/>
    </row>
    <row r="7" ht="65" customHeight="1" spans="1:6">
      <c r="A7" s="30">
        <v>4</v>
      </c>
      <c r="B7" s="30" t="s">
        <v>24</v>
      </c>
      <c r="C7" s="34" t="s">
        <v>119</v>
      </c>
      <c r="D7" s="34" t="s">
        <v>120</v>
      </c>
      <c r="E7" s="32">
        <v>100</v>
      </c>
      <c r="F7" s="33"/>
    </row>
    <row r="8" ht="65" customHeight="1" spans="1:6">
      <c r="A8" s="30">
        <v>5</v>
      </c>
      <c r="B8" s="30" t="s">
        <v>25</v>
      </c>
      <c r="C8" s="34" t="s">
        <v>121</v>
      </c>
      <c r="D8" s="34" t="s">
        <v>122</v>
      </c>
      <c r="E8" s="32">
        <v>100</v>
      </c>
      <c r="F8" s="33"/>
    </row>
    <row r="9" ht="65" customHeight="1" spans="1:6">
      <c r="A9" s="30">
        <v>6</v>
      </c>
      <c r="B9" s="30" t="s">
        <v>25</v>
      </c>
      <c r="C9" s="34" t="s">
        <v>61</v>
      </c>
      <c r="D9" s="34" t="s">
        <v>123</v>
      </c>
      <c r="E9" s="32">
        <v>300</v>
      </c>
      <c r="F9" s="33"/>
    </row>
    <row r="10" ht="48" customHeight="1" spans="1:6">
      <c r="A10" s="35" t="s">
        <v>27</v>
      </c>
      <c r="B10" s="36"/>
      <c r="C10" s="36"/>
      <c r="D10" s="36"/>
      <c r="E10" s="37">
        <f>SUM(E4:E9)</f>
        <v>1300</v>
      </c>
      <c r="F10" s="33"/>
    </row>
  </sheetData>
  <mergeCells count="2">
    <mergeCell ref="A2:F2"/>
    <mergeCell ref="A10:B10"/>
  </mergeCells>
  <pageMargins left="0.751388888888889" right="0.751388888888889" top="1" bottom="1" header="0.5" footer="0.5"/>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8"/>
  <sheetViews>
    <sheetView tabSelected="1" workbookViewId="0">
      <pane ySplit="5" topLeftCell="A6" activePane="bottomLeft" state="frozen"/>
      <selection/>
      <selection pane="bottomLeft" activeCell="C12" sqref="C12"/>
    </sheetView>
  </sheetViews>
  <sheetFormatPr defaultColWidth="9" defaultRowHeight="13.5"/>
  <cols>
    <col min="1" max="1" width="5.88333333333333" style="1" customWidth="1"/>
    <col min="2" max="2" width="24.5" style="1" customWidth="1"/>
    <col min="3" max="3" width="46.75" style="1" customWidth="1"/>
    <col min="4" max="4" width="12.6333333333333" style="1" customWidth="1"/>
    <col min="5" max="5" width="11.25" style="1" customWidth="1"/>
    <col min="6" max="6" width="10" style="1" customWidth="1"/>
    <col min="7" max="7" width="9.63333333333333" style="1" customWidth="1"/>
    <col min="8" max="9" width="10.1333333333333" style="1" customWidth="1"/>
    <col min="10" max="10" width="10" style="1" customWidth="1"/>
    <col min="11" max="11" width="9.38333333333333" style="1" customWidth="1"/>
    <col min="12" max="12" width="11" style="1" customWidth="1"/>
    <col min="13" max="13" width="11.1333333333333" style="1" customWidth="1"/>
    <col min="14" max="14" width="11.25" style="1" customWidth="1"/>
    <col min="15" max="15" width="7.88333333333333" style="1" customWidth="1"/>
    <col min="16" max="16384" width="9" style="1"/>
  </cols>
  <sheetData>
    <row r="1" ht="14.25" spans="1:2">
      <c r="A1" s="4" t="s">
        <v>124</v>
      </c>
      <c r="B1" s="4"/>
    </row>
    <row r="2" s="1" customFormat="1" ht="57" customHeight="1" spans="1:15">
      <c r="A2" s="5" t="s">
        <v>125</v>
      </c>
      <c r="B2" s="5"/>
      <c r="C2" s="5"/>
      <c r="D2" s="5"/>
      <c r="E2" s="5"/>
      <c r="F2" s="5"/>
      <c r="G2" s="5"/>
      <c r="H2" s="5"/>
      <c r="I2" s="5"/>
      <c r="J2" s="5"/>
      <c r="K2" s="5"/>
      <c r="L2" s="5"/>
      <c r="M2" s="5"/>
      <c r="N2" s="5"/>
      <c r="O2" s="5"/>
    </row>
    <row r="3" s="1" customFormat="1" ht="33.95" customHeight="1" spans="1:15">
      <c r="A3" s="6" t="s">
        <v>3</v>
      </c>
      <c r="B3" s="7" t="s">
        <v>126</v>
      </c>
      <c r="C3" s="8" t="s">
        <v>127</v>
      </c>
      <c r="D3" s="8" t="s">
        <v>128</v>
      </c>
      <c r="E3" s="9" t="s">
        <v>129</v>
      </c>
      <c r="F3" s="10"/>
      <c r="G3" s="10"/>
      <c r="H3" s="10"/>
      <c r="I3" s="10"/>
      <c r="J3" s="10"/>
      <c r="K3" s="22"/>
      <c r="L3" s="8" t="s">
        <v>130</v>
      </c>
      <c r="M3" s="8" t="s">
        <v>131</v>
      </c>
      <c r="N3" s="8" t="s">
        <v>132</v>
      </c>
      <c r="O3" s="8" t="s">
        <v>7</v>
      </c>
    </row>
    <row r="4" s="1" customFormat="1" ht="29.1" customHeight="1" spans="1:15">
      <c r="A4" s="11"/>
      <c r="B4" s="7"/>
      <c r="C4" s="12"/>
      <c r="D4" s="12"/>
      <c r="E4" s="8" t="s">
        <v>27</v>
      </c>
      <c r="F4" s="8" t="s">
        <v>133</v>
      </c>
      <c r="G4" s="9" t="s">
        <v>134</v>
      </c>
      <c r="H4" s="10"/>
      <c r="I4" s="10"/>
      <c r="J4" s="22"/>
      <c r="K4" s="8" t="s">
        <v>135</v>
      </c>
      <c r="L4" s="12"/>
      <c r="M4" s="12"/>
      <c r="N4" s="12"/>
      <c r="O4" s="12"/>
    </row>
    <row r="5" s="1" customFormat="1" ht="33" customHeight="1" spans="1:15">
      <c r="A5" s="13"/>
      <c r="B5" s="7"/>
      <c r="C5" s="14"/>
      <c r="D5" s="14"/>
      <c r="E5" s="14"/>
      <c r="F5" s="14"/>
      <c r="G5" s="7" t="s">
        <v>84</v>
      </c>
      <c r="H5" s="7" t="s">
        <v>136</v>
      </c>
      <c r="I5" s="7" t="s">
        <v>137</v>
      </c>
      <c r="J5" s="7" t="s">
        <v>138</v>
      </c>
      <c r="K5" s="14"/>
      <c r="L5" s="14"/>
      <c r="M5" s="14"/>
      <c r="N5" s="14"/>
      <c r="O5" s="14"/>
    </row>
    <row r="6" s="2" customFormat="1" ht="47.1" customHeight="1" spans="1:15">
      <c r="A6" s="13" t="s">
        <v>27</v>
      </c>
      <c r="B6" s="15"/>
      <c r="C6" s="14"/>
      <c r="D6" s="14"/>
      <c r="E6" s="7">
        <f>SUM(E7:E38)</f>
        <v>10022.4</v>
      </c>
      <c r="F6" s="7">
        <f t="shared" ref="E6:K6" si="0">SUM(F7:F38)</f>
        <v>1773.9</v>
      </c>
      <c r="G6" s="7">
        <f t="shared" si="0"/>
        <v>6434.8</v>
      </c>
      <c r="H6" s="7">
        <f t="shared" si="0"/>
        <v>2666.8</v>
      </c>
      <c r="I6" s="7">
        <f t="shared" si="0"/>
        <v>380</v>
      </c>
      <c r="J6" s="7">
        <f t="shared" si="0"/>
        <v>3388</v>
      </c>
      <c r="K6" s="7">
        <f t="shared" si="0"/>
        <v>1813.7</v>
      </c>
      <c r="L6" s="14"/>
      <c r="M6" s="14"/>
      <c r="N6" s="14"/>
      <c r="O6" s="14"/>
    </row>
    <row r="7" s="3" customFormat="1" ht="69" customHeight="1" spans="1:15">
      <c r="A7" s="16">
        <v>1</v>
      </c>
      <c r="B7" s="17" t="s">
        <v>139</v>
      </c>
      <c r="C7" s="17" t="s">
        <v>140</v>
      </c>
      <c r="D7" s="17" t="s">
        <v>141</v>
      </c>
      <c r="E7" s="17">
        <f>SUM(F7,G7,K7)</f>
        <v>340</v>
      </c>
      <c r="F7" s="17"/>
      <c r="G7" s="17">
        <f t="shared" ref="G7:G18" si="1">SUM(H7:J7)</f>
        <v>340</v>
      </c>
      <c r="H7" s="17">
        <v>340</v>
      </c>
      <c r="I7" s="17"/>
      <c r="J7" s="17"/>
      <c r="K7" s="17"/>
      <c r="L7" s="17" t="s">
        <v>142</v>
      </c>
      <c r="M7" s="17" t="s">
        <v>143</v>
      </c>
      <c r="N7" s="17" t="s">
        <v>141</v>
      </c>
      <c r="O7" s="17"/>
    </row>
    <row r="8" s="3" customFormat="1" ht="75" customHeight="1" spans="1:15">
      <c r="A8" s="16">
        <v>2</v>
      </c>
      <c r="B8" s="17" t="s">
        <v>144</v>
      </c>
      <c r="C8" s="17" t="s">
        <v>145</v>
      </c>
      <c r="D8" s="17" t="s">
        <v>141</v>
      </c>
      <c r="E8" s="17">
        <f>SUM(F8,G8,K8)</f>
        <v>40</v>
      </c>
      <c r="F8" s="17"/>
      <c r="G8" s="17">
        <f t="shared" si="1"/>
        <v>40</v>
      </c>
      <c r="H8" s="17">
        <v>40</v>
      </c>
      <c r="I8" s="17"/>
      <c r="J8" s="17"/>
      <c r="K8" s="17"/>
      <c r="L8" s="17" t="s">
        <v>142</v>
      </c>
      <c r="M8" s="17" t="s">
        <v>143</v>
      </c>
      <c r="N8" s="17" t="s">
        <v>141</v>
      </c>
      <c r="O8" s="17"/>
    </row>
    <row r="9" s="3" customFormat="1" ht="69" customHeight="1" spans="1:15">
      <c r="A9" s="16">
        <v>3</v>
      </c>
      <c r="B9" s="16" t="s">
        <v>146</v>
      </c>
      <c r="C9" s="16" t="s">
        <v>147</v>
      </c>
      <c r="D9" s="17" t="s">
        <v>141</v>
      </c>
      <c r="E9" s="17">
        <f t="shared" ref="E9:E14" si="2">SUM(F9,G9,K9)</f>
        <v>40</v>
      </c>
      <c r="F9" s="17"/>
      <c r="G9" s="17">
        <f t="shared" si="1"/>
        <v>40</v>
      </c>
      <c r="H9" s="17">
        <v>40</v>
      </c>
      <c r="I9" s="17"/>
      <c r="J9" s="17"/>
      <c r="K9" s="17"/>
      <c r="L9" s="17" t="s">
        <v>142</v>
      </c>
      <c r="M9" s="17" t="s">
        <v>143</v>
      </c>
      <c r="N9" s="17" t="s">
        <v>141</v>
      </c>
      <c r="O9" s="16"/>
    </row>
    <row r="10" s="3" customFormat="1" ht="66" customHeight="1" spans="1:15">
      <c r="A10" s="16">
        <v>4</v>
      </c>
      <c r="B10" s="16" t="s">
        <v>148</v>
      </c>
      <c r="C10" s="16" t="s">
        <v>149</v>
      </c>
      <c r="D10" s="16" t="s">
        <v>150</v>
      </c>
      <c r="E10" s="17">
        <f t="shared" si="2"/>
        <v>60</v>
      </c>
      <c r="F10" s="17"/>
      <c r="G10" s="17">
        <f t="shared" si="1"/>
        <v>60</v>
      </c>
      <c r="H10" s="17"/>
      <c r="I10" s="17"/>
      <c r="J10" s="17">
        <v>60</v>
      </c>
      <c r="K10" s="17"/>
      <c r="L10" s="17" t="s">
        <v>142</v>
      </c>
      <c r="M10" s="17" t="s">
        <v>143</v>
      </c>
      <c r="N10" s="17" t="s">
        <v>26</v>
      </c>
      <c r="O10" s="16"/>
    </row>
    <row r="11" s="3" customFormat="1" ht="68" customHeight="1" spans="1:15">
      <c r="A11" s="16">
        <v>5</v>
      </c>
      <c r="B11" s="16" t="s">
        <v>151</v>
      </c>
      <c r="C11" s="16" t="s">
        <v>152</v>
      </c>
      <c r="D11" s="16" t="s">
        <v>153</v>
      </c>
      <c r="E11" s="17">
        <f t="shared" si="2"/>
        <v>84</v>
      </c>
      <c r="F11" s="17"/>
      <c r="G11" s="17">
        <f t="shared" si="1"/>
        <v>60</v>
      </c>
      <c r="H11" s="17"/>
      <c r="I11" s="17">
        <v>60</v>
      </c>
      <c r="J11" s="17"/>
      <c r="K11" s="17">
        <v>24</v>
      </c>
      <c r="L11" s="17" t="s">
        <v>142</v>
      </c>
      <c r="M11" s="17" t="s">
        <v>143</v>
      </c>
      <c r="N11" s="17" t="s">
        <v>154</v>
      </c>
      <c r="O11" s="16"/>
    </row>
    <row r="12" s="3" customFormat="1" ht="63" customHeight="1" spans="1:15">
      <c r="A12" s="16">
        <v>6</v>
      </c>
      <c r="B12" s="16" t="s">
        <v>155</v>
      </c>
      <c r="C12" s="16" t="s">
        <v>156</v>
      </c>
      <c r="D12" s="16" t="s">
        <v>157</v>
      </c>
      <c r="E12" s="17">
        <f t="shared" si="2"/>
        <v>120</v>
      </c>
      <c r="F12" s="17"/>
      <c r="G12" s="17">
        <f t="shared" si="1"/>
        <v>100</v>
      </c>
      <c r="H12" s="17"/>
      <c r="I12" s="17">
        <v>100</v>
      </c>
      <c r="J12" s="17"/>
      <c r="K12" s="17">
        <v>20</v>
      </c>
      <c r="L12" s="17" t="s">
        <v>142</v>
      </c>
      <c r="M12" s="17" t="s">
        <v>143</v>
      </c>
      <c r="N12" s="17" t="s">
        <v>25</v>
      </c>
      <c r="O12" s="16"/>
    </row>
    <row r="13" s="3" customFormat="1" ht="91" customHeight="1" spans="1:15">
      <c r="A13" s="16">
        <v>7</v>
      </c>
      <c r="B13" s="16" t="s">
        <v>158</v>
      </c>
      <c r="C13" s="16" t="s">
        <v>159</v>
      </c>
      <c r="D13" s="17" t="s">
        <v>141</v>
      </c>
      <c r="E13" s="17">
        <f t="shared" si="2"/>
        <v>300</v>
      </c>
      <c r="F13" s="17"/>
      <c r="G13" s="17">
        <f t="shared" si="1"/>
        <v>300</v>
      </c>
      <c r="H13" s="17">
        <v>300</v>
      </c>
      <c r="I13" s="17"/>
      <c r="J13" s="17"/>
      <c r="K13" s="17"/>
      <c r="L13" s="17" t="s">
        <v>142</v>
      </c>
      <c r="M13" s="17" t="s">
        <v>143</v>
      </c>
      <c r="N13" s="17" t="s">
        <v>141</v>
      </c>
      <c r="O13" s="16"/>
    </row>
    <row r="14" s="3" customFormat="1" ht="91" customHeight="1" spans="1:16">
      <c r="A14" s="16">
        <v>8</v>
      </c>
      <c r="B14" s="16" t="s">
        <v>160</v>
      </c>
      <c r="C14" s="16" t="s">
        <v>161</v>
      </c>
      <c r="D14" s="17" t="s">
        <v>141</v>
      </c>
      <c r="E14" s="17">
        <f t="shared" si="2"/>
        <v>180</v>
      </c>
      <c r="F14" s="17">
        <v>55</v>
      </c>
      <c r="G14" s="17">
        <f t="shared" si="1"/>
        <v>125</v>
      </c>
      <c r="H14" s="17"/>
      <c r="I14" s="17"/>
      <c r="J14" s="17">
        <v>125</v>
      </c>
      <c r="K14" s="17"/>
      <c r="L14" s="17" t="s">
        <v>142</v>
      </c>
      <c r="M14" s="17" t="s">
        <v>143</v>
      </c>
      <c r="N14" s="17" t="s">
        <v>141</v>
      </c>
      <c r="O14" s="17"/>
      <c r="P14" s="23"/>
    </row>
    <row r="15" s="3" customFormat="1" ht="92" customHeight="1" spans="1:15">
      <c r="A15" s="16">
        <v>9</v>
      </c>
      <c r="B15" s="16" t="s">
        <v>162</v>
      </c>
      <c r="C15" s="18" t="s">
        <v>163</v>
      </c>
      <c r="D15" s="16" t="s">
        <v>154</v>
      </c>
      <c r="E15" s="17">
        <f t="shared" ref="E15:E33" si="3">SUM(F15,G15,K15)</f>
        <v>32</v>
      </c>
      <c r="F15" s="17">
        <v>16</v>
      </c>
      <c r="G15" s="17">
        <f t="shared" si="1"/>
        <v>16</v>
      </c>
      <c r="H15" s="17">
        <v>16</v>
      </c>
      <c r="I15" s="17"/>
      <c r="J15" s="17"/>
      <c r="K15" s="17"/>
      <c r="L15" s="17" t="s">
        <v>142</v>
      </c>
      <c r="M15" s="17" t="s">
        <v>143</v>
      </c>
      <c r="N15" s="17" t="s">
        <v>154</v>
      </c>
      <c r="O15" s="16"/>
    </row>
    <row r="16" s="3" customFormat="1" ht="75" customHeight="1" spans="1:15">
      <c r="A16" s="16">
        <v>10</v>
      </c>
      <c r="B16" s="16" t="s">
        <v>164</v>
      </c>
      <c r="C16" s="16" t="s">
        <v>165</v>
      </c>
      <c r="D16" s="17" t="s">
        <v>141</v>
      </c>
      <c r="E16" s="17">
        <f t="shared" si="3"/>
        <v>30</v>
      </c>
      <c r="F16" s="17">
        <v>15</v>
      </c>
      <c r="G16" s="17">
        <f t="shared" si="1"/>
        <v>15</v>
      </c>
      <c r="H16" s="17">
        <v>15</v>
      </c>
      <c r="I16" s="17"/>
      <c r="J16" s="17"/>
      <c r="K16" s="17"/>
      <c r="L16" s="17" t="s">
        <v>142</v>
      </c>
      <c r="M16" s="17" t="s">
        <v>143</v>
      </c>
      <c r="N16" s="17" t="s">
        <v>141</v>
      </c>
      <c r="O16" s="16"/>
    </row>
    <row r="17" s="3" customFormat="1" ht="61" customHeight="1" spans="1:15">
      <c r="A17" s="16">
        <v>11</v>
      </c>
      <c r="B17" s="16" t="s">
        <v>166</v>
      </c>
      <c r="C17" s="16" t="s">
        <v>167</v>
      </c>
      <c r="D17" s="16" t="s">
        <v>25</v>
      </c>
      <c r="E17" s="17">
        <f t="shared" si="3"/>
        <v>70</v>
      </c>
      <c r="F17" s="17"/>
      <c r="G17" s="17">
        <f t="shared" si="1"/>
        <v>70</v>
      </c>
      <c r="H17" s="17"/>
      <c r="I17" s="17">
        <v>70</v>
      </c>
      <c r="J17" s="17"/>
      <c r="K17" s="17"/>
      <c r="L17" s="17" t="s">
        <v>142</v>
      </c>
      <c r="M17" s="17" t="s">
        <v>143</v>
      </c>
      <c r="N17" s="16" t="s">
        <v>25</v>
      </c>
      <c r="O17" s="16"/>
    </row>
    <row r="18" s="3" customFormat="1" ht="77" customHeight="1" spans="1:15">
      <c r="A18" s="16">
        <v>12</v>
      </c>
      <c r="B18" s="16" t="s">
        <v>168</v>
      </c>
      <c r="C18" s="18" t="s">
        <v>169</v>
      </c>
      <c r="D18" s="17" t="s">
        <v>141</v>
      </c>
      <c r="E18" s="17">
        <f t="shared" si="3"/>
        <v>130</v>
      </c>
      <c r="F18" s="17"/>
      <c r="G18" s="17">
        <f t="shared" si="1"/>
        <v>130</v>
      </c>
      <c r="H18" s="17">
        <v>130</v>
      </c>
      <c r="I18" s="17"/>
      <c r="J18" s="17"/>
      <c r="K18" s="17"/>
      <c r="L18" s="17" t="s">
        <v>142</v>
      </c>
      <c r="M18" s="17" t="s">
        <v>143</v>
      </c>
      <c r="N18" s="17" t="s">
        <v>141</v>
      </c>
      <c r="O18" s="16"/>
    </row>
    <row r="19" s="3" customFormat="1" ht="60" customHeight="1" spans="1:15">
      <c r="A19" s="16">
        <v>13</v>
      </c>
      <c r="B19" s="17" t="s">
        <v>170</v>
      </c>
      <c r="C19" s="17" t="s">
        <v>171</v>
      </c>
      <c r="D19" s="17"/>
      <c r="E19" s="17">
        <f t="shared" si="3"/>
        <v>1000</v>
      </c>
      <c r="F19" s="17"/>
      <c r="G19" s="17"/>
      <c r="H19" s="17"/>
      <c r="I19" s="17"/>
      <c r="J19" s="17"/>
      <c r="K19" s="17">
        <v>1000</v>
      </c>
      <c r="L19" s="17" t="s">
        <v>172</v>
      </c>
      <c r="M19" s="17" t="s">
        <v>173</v>
      </c>
      <c r="N19" s="24"/>
      <c r="O19" s="17"/>
    </row>
    <row r="20" s="3" customFormat="1" ht="65" customHeight="1" spans="1:15">
      <c r="A20" s="16">
        <v>14</v>
      </c>
      <c r="B20" s="16" t="s">
        <v>174</v>
      </c>
      <c r="C20" s="16" t="s">
        <v>175</v>
      </c>
      <c r="D20" s="16" t="s">
        <v>176</v>
      </c>
      <c r="E20" s="17">
        <f t="shared" si="3"/>
        <v>150</v>
      </c>
      <c r="F20" s="17"/>
      <c r="G20" s="17">
        <f t="shared" ref="G20:G25" si="4">SUM(H20:J20)</f>
        <v>150</v>
      </c>
      <c r="H20" s="17"/>
      <c r="I20" s="17">
        <v>150</v>
      </c>
      <c r="J20" s="17"/>
      <c r="K20" s="17"/>
      <c r="L20" s="17" t="s">
        <v>142</v>
      </c>
      <c r="M20" s="17" t="s">
        <v>143</v>
      </c>
      <c r="N20" s="17" t="s">
        <v>24</v>
      </c>
      <c r="O20" s="16"/>
    </row>
    <row r="21" s="3" customFormat="1" ht="68" customHeight="1" spans="1:15">
      <c r="A21" s="16">
        <v>15</v>
      </c>
      <c r="B21" s="16" t="s">
        <v>177</v>
      </c>
      <c r="C21" s="16" t="s">
        <v>178</v>
      </c>
      <c r="D21" s="16" t="s">
        <v>179</v>
      </c>
      <c r="E21" s="17">
        <f t="shared" si="3"/>
        <v>500</v>
      </c>
      <c r="F21" s="17"/>
      <c r="G21" s="17">
        <f t="shared" si="4"/>
        <v>500</v>
      </c>
      <c r="H21" s="17"/>
      <c r="I21" s="17"/>
      <c r="J21" s="17">
        <v>500</v>
      </c>
      <c r="K21" s="17"/>
      <c r="L21" s="17" t="s">
        <v>142</v>
      </c>
      <c r="M21" s="17" t="s">
        <v>143</v>
      </c>
      <c r="N21" s="17" t="s">
        <v>25</v>
      </c>
      <c r="O21" s="16"/>
    </row>
    <row r="22" s="3" customFormat="1" ht="75" customHeight="1" spans="1:15">
      <c r="A22" s="16">
        <v>16</v>
      </c>
      <c r="B22" s="16" t="s">
        <v>180</v>
      </c>
      <c r="C22" s="16" t="s">
        <v>181</v>
      </c>
      <c r="D22" s="17" t="s">
        <v>141</v>
      </c>
      <c r="E22" s="17">
        <f t="shared" si="3"/>
        <v>60</v>
      </c>
      <c r="F22" s="17"/>
      <c r="G22" s="17">
        <f t="shared" si="4"/>
        <v>60</v>
      </c>
      <c r="H22" s="17">
        <v>60</v>
      </c>
      <c r="I22" s="17"/>
      <c r="J22" s="17"/>
      <c r="K22" s="17"/>
      <c r="L22" s="17" t="s">
        <v>142</v>
      </c>
      <c r="M22" s="17" t="s">
        <v>143</v>
      </c>
      <c r="N22" s="17" t="s">
        <v>141</v>
      </c>
      <c r="O22" s="16"/>
    </row>
    <row r="23" s="3" customFormat="1" ht="57.75" customHeight="1" spans="1:15">
      <c r="A23" s="19">
        <v>17</v>
      </c>
      <c r="B23" s="19" t="s">
        <v>182</v>
      </c>
      <c r="C23" s="16" t="s">
        <v>183</v>
      </c>
      <c r="D23" s="19" t="s">
        <v>141</v>
      </c>
      <c r="E23" s="17">
        <f t="shared" si="3"/>
        <v>50</v>
      </c>
      <c r="F23" s="17"/>
      <c r="G23" s="17">
        <f t="shared" si="4"/>
        <v>50</v>
      </c>
      <c r="H23" s="17">
        <v>50</v>
      </c>
      <c r="I23" s="17"/>
      <c r="J23" s="17"/>
      <c r="K23" s="17"/>
      <c r="L23" s="19" t="s">
        <v>142</v>
      </c>
      <c r="M23" s="19" t="s">
        <v>184</v>
      </c>
      <c r="N23" s="19" t="s">
        <v>141</v>
      </c>
      <c r="O23" s="16"/>
    </row>
    <row r="24" s="3" customFormat="1" ht="79" customHeight="1" spans="1:15">
      <c r="A24" s="20"/>
      <c r="B24" s="20"/>
      <c r="C24" s="16" t="s">
        <v>185</v>
      </c>
      <c r="D24" s="20"/>
      <c r="E24" s="17">
        <f t="shared" si="3"/>
        <v>50</v>
      </c>
      <c r="F24" s="17"/>
      <c r="G24" s="17">
        <f t="shared" si="4"/>
        <v>50</v>
      </c>
      <c r="H24" s="17">
        <v>50</v>
      </c>
      <c r="I24" s="17"/>
      <c r="J24" s="17"/>
      <c r="K24" s="17"/>
      <c r="L24" s="20"/>
      <c r="M24" s="20"/>
      <c r="N24" s="20"/>
      <c r="O24" s="16"/>
    </row>
    <row r="25" s="3" customFormat="1" ht="76" customHeight="1" spans="1:15">
      <c r="A25" s="16"/>
      <c r="B25" s="16"/>
      <c r="C25" s="18" t="s">
        <v>186</v>
      </c>
      <c r="D25" s="16"/>
      <c r="E25" s="17">
        <f t="shared" si="3"/>
        <v>10</v>
      </c>
      <c r="F25" s="17"/>
      <c r="G25" s="17">
        <f t="shared" si="4"/>
        <v>10</v>
      </c>
      <c r="H25" s="17">
        <v>10</v>
      </c>
      <c r="I25" s="17"/>
      <c r="J25" s="17"/>
      <c r="K25" s="17"/>
      <c r="L25" s="16"/>
      <c r="M25" s="16"/>
      <c r="N25" s="16"/>
      <c r="O25" s="16"/>
    </row>
    <row r="26" s="3" customFormat="1" ht="75" customHeight="1" spans="1:15">
      <c r="A26" s="16">
        <v>18</v>
      </c>
      <c r="B26" s="17" t="s">
        <v>187</v>
      </c>
      <c r="C26" s="17" t="s">
        <v>188</v>
      </c>
      <c r="D26" s="17" t="s">
        <v>189</v>
      </c>
      <c r="E26" s="17">
        <f t="shared" si="3"/>
        <v>92</v>
      </c>
      <c r="F26" s="17">
        <v>27.5</v>
      </c>
      <c r="G26" s="17"/>
      <c r="H26" s="17"/>
      <c r="I26" s="17"/>
      <c r="J26" s="17"/>
      <c r="K26" s="17">
        <v>64.5</v>
      </c>
      <c r="L26" s="17" t="s">
        <v>142</v>
      </c>
      <c r="M26" s="17" t="s">
        <v>143</v>
      </c>
      <c r="N26" s="19" t="s">
        <v>189</v>
      </c>
      <c r="O26" s="17"/>
    </row>
    <row r="27" s="3" customFormat="1" ht="96" customHeight="1" spans="1:15">
      <c r="A27" s="16">
        <v>19</v>
      </c>
      <c r="B27" s="16" t="s">
        <v>190</v>
      </c>
      <c r="C27" s="18" t="s">
        <v>191</v>
      </c>
      <c r="D27" s="16" t="s">
        <v>141</v>
      </c>
      <c r="E27" s="17">
        <f t="shared" si="3"/>
        <v>40</v>
      </c>
      <c r="F27" s="17"/>
      <c r="G27" s="17">
        <f>SUM(H27:J27)</f>
        <v>40</v>
      </c>
      <c r="H27" s="17">
        <v>40</v>
      </c>
      <c r="I27" s="17"/>
      <c r="J27" s="17"/>
      <c r="K27" s="17"/>
      <c r="L27" s="17" t="s">
        <v>142</v>
      </c>
      <c r="M27" s="17" t="s">
        <v>143</v>
      </c>
      <c r="N27" s="17" t="s">
        <v>141</v>
      </c>
      <c r="O27" s="16"/>
    </row>
    <row r="28" s="3" customFormat="1" ht="66" customHeight="1" spans="1:15">
      <c r="A28" s="16">
        <v>20</v>
      </c>
      <c r="B28" s="17" t="s">
        <v>192</v>
      </c>
      <c r="C28" s="17" t="s">
        <v>193</v>
      </c>
      <c r="D28" s="16" t="s">
        <v>141</v>
      </c>
      <c r="E28" s="17">
        <f t="shared" si="3"/>
        <v>1000</v>
      </c>
      <c r="F28" s="17">
        <v>500</v>
      </c>
      <c r="G28" s="17">
        <f>SUM(H28:J28)</f>
        <v>500</v>
      </c>
      <c r="H28" s="17">
        <v>500</v>
      </c>
      <c r="I28" s="17"/>
      <c r="J28" s="17"/>
      <c r="K28" s="17"/>
      <c r="L28" s="17" t="s">
        <v>142</v>
      </c>
      <c r="M28" s="17" t="s">
        <v>184</v>
      </c>
      <c r="N28" s="19" t="s">
        <v>141</v>
      </c>
      <c r="O28" s="17"/>
    </row>
    <row r="29" s="3" customFormat="1" ht="68.1" customHeight="1" spans="1:15">
      <c r="A29" s="16">
        <v>21</v>
      </c>
      <c r="B29" s="16" t="s">
        <v>194</v>
      </c>
      <c r="C29" s="16" t="s">
        <v>195</v>
      </c>
      <c r="D29" s="16" t="s">
        <v>141</v>
      </c>
      <c r="E29" s="17">
        <f t="shared" si="3"/>
        <v>50</v>
      </c>
      <c r="F29" s="17"/>
      <c r="G29" s="17">
        <f>SUM(H29:J29)</f>
        <v>50</v>
      </c>
      <c r="H29" s="17">
        <v>50</v>
      </c>
      <c r="I29" s="17"/>
      <c r="J29" s="17"/>
      <c r="K29" s="17"/>
      <c r="L29" s="17" t="s">
        <v>142</v>
      </c>
      <c r="M29" s="17" t="s">
        <v>143</v>
      </c>
      <c r="N29" s="19" t="s">
        <v>141</v>
      </c>
      <c r="O29" s="16"/>
    </row>
    <row r="30" s="3" customFormat="1" ht="68.1" customHeight="1" spans="1:15">
      <c r="A30" s="16">
        <v>22</v>
      </c>
      <c r="B30" s="16" t="s">
        <v>196</v>
      </c>
      <c r="C30" s="16" t="s">
        <v>197</v>
      </c>
      <c r="D30" s="16" t="s">
        <v>198</v>
      </c>
      <c r="E30" s="17">
        <v>153.9</v>
      </c>
      <c r="F30" s="17"/>
      <c r="G30" s="17">
        <v>153.9</v>
      </c>
      <c r="H30" s="17">
        <v>75.9</v>
      </c>
      <c r="I30" s="17"/>
      <c r="J30" s="17">
        <v>78</v>
      </c>
      <c r="K30" s="17"/>
      <c r="L30" s="17" t="s">
        <v>142</v>
      </c>
      <c r="M30" s="17" t="s">
        <v>184</v>
      </c>
      <c r="N30" s="19" t="s">
        <v>25</v>
      </c>
      <c r="O30" s="16"/>
    </row>
    <row r="31" s="3" customFormat="1" ht="68.1" customHeight="1" spans="1:15">
      <c r="A31" s="16">
        <v>23</v>
      </c>
      <c r="B31" s="16" t="s">
        <v>199</v>
      </c>
      <c r="C31" s="16" t="s">
        <v>200</v>
      </c>
      <c r="D31" s="16" t="s">
        <v>198</v>
      </c>
      <c r="E31" s="17">
        <v>49.5</v>
      </c>
      <c r="F31" s="17"/>
      <c r="G31" s="17">
        <v>49.5</v>
      </c>
      <c r="H31" s="17">
        <v>29.5</v>
      </c>
      <c r="I31" s="17"/>
      <c r="J31" s="17">
        <v>20</v>
      </c>
      <c r="K31" s="17"/>
      <c r="L31" s="17" t="s">
        <v>142</v>
      </c>
      <c r="M31" s="17" t="s">
        <v>184</v>
      </c>
      <c r="N31" s="19" t="s">
        <v>25</v>
      </c>
      <c r="O31" s="16"/>
    </row>
    <row r="32" s="3" customFormat="1" ht="68.1" customHeight="1" spans="1:15">
      <c r="A32" s="16">
        <v>24</v>
      </c>
      <c r="B32" s="16" t="s">
        <v>201</v>
      </c>
      <c r="C32" s="16" t="s">
        <v>202</v>
      </c>
      <c r="D32" s="16" t="s">
        <v>203</v>
      </c>
      <c r="E32" s="17">
        <v>1565</v>
      </c>
      <c r="F32" s="17">
        <v>550</v>
      </c>
      <c r="G32" s="17">
        <v>1015</v>
      </c>
      <c r="H32" s="17">
        <v>310</v>
      </c>
      <c r="I32" s="17"/>
      <c r="J32" s="17">
        <v>705</v>
      </c>
      <c r="K32" s="17"/>
      <c r="L32" s="17" t="s">
        <v>142</v>
      </c>
      <c r="M32" s="17" t="s">
        <v>184</v>
      </c>
      <c r="N32" s="19" t="s">
        <v>25</v>
      </c>
      <c r="O32" s="16"/>
    </row>
    <row r="33" s="3" customFormat="1" ht="68.1" customHeight="1" spans="1:15">
      <c r="A33" s="16">
        <v>25</v>
      </c>
      <c r="B33" s="17" t="s">
        <v>204</v>
      </c>
      <c r="C33" s="21" t="s">
        <v>205</v>
      </c>
      <c r="D33" s="17" t="s">
        <v>198</v>
      </c>
      <c r="E33" s="17">
        <v>1500</v>
      </c>
      <c r="F33" s="17">
        <v>450</v>
      </c>
      <c r="G33" s="17">
        <v>450</v>
      </c>
      <c r="H33" s="17">
        <v>450</v>
      </c>
      <c r="I33" s="17"/>
      <c r="J33" s="17"/>
      <c r="K33" s="17">
        <v>600</v>
      </c>
      <c r="L33" s="17" t="s">
        <v>206</v>
      </c>
      <c r="M33" s="17" t="s">
        <v>207</v>
      </c>
      <c r="N33" s="17" t="s">
        <v>208</v>
      </c>
      <c r="O33" s="16"/>
    </row>
    <row r="34" s="3" customFormat="1" ht="92" customHeight="1" spans="1:15">
      <c r="A34" s="16">
        <v>26</v>
      </c>
      <c r="B34" s="17" t="s">
        <v>209</v>
      </c>
      <c r="C34" s="21" t="s">
        <v>210</v>
      </c>
      <c r="D34" s="17" t="s">
        <v>211</v>
      </c>
      <c r="E34" s="17">
        <v>326</v>
      </c>
      <c r="F34" s="17">
        <v>130.4</v>
      </c>
      <c r="G34" s="17">
        <v>130.4</v>
      </c>
      <c r="H34" s="17">
        <v>130.4</v>
      </c>
      <c r="I34" s="17"/>
      <c r="J34" s="17"/>
      <c r="K34" s="17">
        <v>65.2</v>
      </c>
      <c r="L34" s="17" t="s">
        <v>206</v>
      </c>
      <c r="M34" s="17" t="s">
        <v>173</v>
      </c>
      <c r="N34" s="17" t="s">
        <v>208</v>
      </c>
      <c r="O34" s="16"/>
    </row>
    <row r="35" s="3" customFormat="1" ht="68.1" customHeight="1" spans="1:15">
      <c r="A35" s="16">
        <v>27</v>
      </c>
      <c r="B35" s="17" t="s">
        <v>212</v>
      </c>
      <c r="C35" s="21" t="s">
        <v>213</v>
      </c>
      <c r="D35" s="17" t="s">
        <v>198</v>
      </c>
      <c r="E35" s="17">
        <v>100</v>
      </c>
      <c r="F35" s="17">
        <v>30</v>
      </c>
      <c r="G35" s="17">
        <v>30</v>
      </c>
      <c r="H35" s="17">
        <v>30</v>
      </c>
      <c r="I35" s="17"/>
      <c r="J35" s="17"/>
      <c r="K35" s="17">
        <v>40</v>
      </c>
      <c r="L35" s="17" t="s">
        <v>214</v>
      </c>
      <c r="M35" s="17" t="s">
        <v>215</v>
      </c>
      <c r="N35" s="17" t="s">
        <v>214</v>
      </c>
      <c r="O35" s="16"/>
    </row>
    <row r="36" s="3" customFormat="1" ht="66" customHeight="1" spans="1:15">
      <c r="A36" s="17">
        <v>28</v>
      </c>
      <c r="B36" s="19" t="s">
        <v>216</v>
      </c>
      <c r="C36" s="17" t="s">
        <v>217</v>
      </c>
      <c r="D36" s="19" t="s">
        <v>218</v>
      </c>
      <c r="E36" s="17">
        <f>SUM(F36,G36,K36)</f>
        <v>800</v>
      </c>
      <c r="F36" s="17"/>
      <c r="G36" s="17">
        <f>SUM(H36:J36)</f>
        <v>800</v>
      </c>
      <c r="H36" s="17"/>
      <c r="I36" s="17"/>
      <c r="J36" s="17">
        <v>800</v>
      </c>
      <c r="K36" s="17"/>
      <c r="L36" s="17" t="s">
        <v>219</v>
      </c>
      <c r="M36" s="17" t="s">
        <v>143</v>
      </c>
      <c r="N36" s="17" t="s">
        <v>25</v>
      </c>
      <c r="O36" s="17"/>
    </row>
    <row r="37" s="3" customFormat="1" ht="67" customHeight="1" spans="1:15">
      <c r="A37" s="17"/>
      <c r="B37" s="20"/>
      <c r="C37" s="17" t="s">
        <v>220</v>
      </c>
      <c r="D37" s="20"/>
      <c r="E37" s="17">
        <f>SUM(F37,G37,K37)</f>
        <v>500</v>
      </c>
      <c r="F37" s="17"/>
      <c r="G37" s="17">
        <f>SUM(H37:J37)</f>
        <v>500</v>
      </c>
      <c r="H37" s="17"/>
      <c r="I37" s="17"/>
      <c r="J37" s="17">
        <v>500</v>
      </c>
      <c r="K37" s="17"/>
      <c r="L37" s="17" t="s">
        <v>219</v>
      </c>
      <c r="M37" s="17" t="s">
        <v>143</v>
      </c>
      <c r="N37" s="17" t="s">
        <v>25</v>
      </c>
      <c r="O37" s="17"/>
    </row>
    <row r="38" s="3" customFormat="1" ht="52" customHeight="1" spans="1:15">
      <c r="A38" s="17"/>
      <c r="B38" s="16"/>
      <c r="C38" s="17" t="s">
        <v>221</v>
      </c>
      <c r="D38" s="16"/>
      <c r="E38" s="17">
        <f>SUM(F38,G38,K38)</f>
        <v>600</v>
      </c>
      <c r="F38" s="17"/>
      <c r="G38" s="17">
        <f>SUM(H38:J38)</f>
        <v>600</v>
      </c>
      <c r="H38" s="17"/>
      <c r="I38" s="17"/>
      <c r="J38" s="17">
        <v>600</v>
      </c>
      <c r="K38" s="17"/>
      <c r="L38" s="17" t="s">
        <v>142</v>
      </c>
      <c r="M38" s="17" t="s">
        <v>143</v>
      </c>
      <c r="N38" s="17" t="s">
        <v>25</v>
      </c>
      <c r="O38" s="17"/>
    </row>
  </sheetData>
  <mergeCells count="25">
    <mergeCell ref="A1:B1"/>
    <mergeCell ref="A2:O2"/>
    <mergeCell ref="E3:K3"/>
    <mergeCell ref="G4:J4"/>
    <mergeCell ref="A6:B6"/>
    <mergeCell ref="A3:A5"/>
    <mergeCell ref="A23:A25"/>
    <mergeCell ref="A36:A38"/>
    <mergeCell ref="B3:B5"/>
    <mergeCell ref="B23:B25"/>
    <mergeCell ref="B36:B38"/>
    <mergeCell ref="C3:C5"/>
    <mergeCell ref="D3:D5"/>
    <mergeCell ref="D23:D25"/>
    <mergeCell ref="D36:D38"/>
    <mergeCell ref="E4:E5"/>
    <mergeCell ref="F4:F5"/>
    <mergeCell ref="K4:K5"/>
    <mergeCell ref="L3:L5"/>
    <mergeCell ref="L23:L25"/>
    <mergeCell ref="M3:M5"/>
    <mergeCell ref="M23:M25"/>
    <mergeCell ref="N3:N5"/>
    <mergeCell ref="N23:N25"/>
    <mergeCell ref="O3:O5"/>
  </mergeCells>
  <pageMargins left="0.472222222222222" right="0.314583333333333" top="0.354166666666667" bottom="0.511805555555556" header="0.275" footer="0.5"/>
  <pageSetup paperSize="9" scale="71" fitToHeight="0" orientation="landscape" horizontalDpi="600"/>
  <headerFooter/>
  <ignoredErrors>
    <ignoredError sqref="G11:G12"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
  <sheetViews>
    <sheetView workbookViewId="0">
      <selection activeCell="R8" sqref="R8"/>
    </sheetView>
  </sheetViews>
  <sheetFormatPr defaultColWidth="9" defaultRowHeight="13.5"/>
  <cols>
    <col min="1" max="1" width="6.38333333333333" customWidth="1"/>
    <col min="2" max="2" width="13.6333333333333" customWidth="1"/>
    <col min="15" max="15" width="9.00833333333333" customWidth="1"/>
  </cols>
  <sheetData>
    <row r="1" ht="15" customHeight="1" spans="1:2">
      <c r="A1" s="61" t="s">
        <v>28</v>
      </c>
      <c r="B1" s="61"/>
    </row>
    <row r="2" ht="52" customHeight="1" spans="1:15">
      <c r="A2" s="62" t="s">
        <v>29</v>
      </c>
      <c r="B2" s="62"/>
      <c r="C2" s="62"/>
      <c r="D2" s="62"/>
      <c r="E2" s="62"/>
      <c r="F2" s="62"/>
      <c r="G2" s="62"/>
      <c r="H2" s="62"/>
      <c r="I2" s="62"/>
      <c r="J2" s="62"/>
      <c r="K2" s="62"/>
      <c r="L2" s="62"/>
      <c r="M2" s="62"/>
      <c r="N2" s="62"/>
      <c r="O2" s="62"/>
    </row>
    <row r="3" s="40" customFormat="1" ht="25" customHeight="1" spans="1:15">
      <c r="A3" s="105"/>
      <c r="B3" s="106"/>
      <c r="C3" s="106"/>
      <c r="D3" s="106"/>
      <c r="E3" s="106"/>
      <c r="F3" s="106"/>
      <c r="G3" s="106"/>
      <c r="H3" s="106"/>
      <c r="I3" s="106"/>
      <c r="J3" s="106"/>
      <c r="K3" s="106"/>
      <c r="L3" s="106"/>
      <c r="N3" s="108" t="s">
        <v>30</v>
      </c>
      <c r="O3" s="108"/>
    </row>
    <row r="4" ht="25" customHeight="1" spans="1:15">
      <c r="A4" s="55" t="s">
        <v>3</v>
      </c>
      <c r="B4" s="55" t="s">
        <v>4</v>
      </c>
      <c r="C4" s="53" t="s">
        <v>31</v>
      </c>
      <c r="D4" s="53"/>
      <c r="E4" s="53"/>
      <c r="F4" s="53"/>
      <c r="G4" s="53"/>
      <c r="H4" s="53"/>
      <c r="I4" s="109" t="s">
        <v>32</v>
      </c>
      <c r="J4" s="110"/>
      <c r="K4" s="53" t="s">
        <v>33</v>
      </c>
      <c r="L4" s="53"/>
      <c r="M4" s="53" t="s">
        <v>34</v>
      </c>
      <c r="N4" s="53"/>
      <c r="O4" s="111" t="s">
        <v>7</v>
      </c>
    </row>
    <row r="5" ht="25" customHeight="1" spans="1:15">
      <c r="A5" s="55"/>
      <c r="B5" s="55"/>
      <c r="C5" s="53" t="s">
        <v>35</v>
      </c>
      <c r="D5" s="53"/>
      <c r="E5" s="53" t="s">
        <v>36</v>
      </c>
      <c r="F5" s="53"/>
      <c r="G5" s="53" t="s">
        <v>37</v>
      </c>
      <c r="H5" s="53"/>
      <c r="I5" s="112"/>
      <c r="J5" s="113"/>
      <c r="K5" s="53"/>
      <c r="L5" s="53"/>
      <c r="M5" s="53"/>
      <c r="N5" s="53"/>
      <c r="O5" s="114"/>
    </row>
    <row r="6" ht="48" customHeight="1" spans="1:15">
      <c r="A6" s="55"/>
      <c r="B6" s="55"/>
      <c r="C6" s="55" t="s">
        <v>38</v>
      </c>
      <c r="D6" s="55" t="s">
        <v>13</v>
      </c>
      <c r="E6" s="55" t="s">
        <v>38</v>
      </c>
      <c r="F6" s="55" t="s">
        <v>13</v>
      </c>
      <c r="G6" s="55" t="s">
        <v>38</v>
      </c>
      <c r="H6" s="55" t="s">
        <v>13</v>
      </c>
      <c r="I6" s="55" t="s">
        <v>38</v>
      </c>
      <c r="J6" s="55" t="s">
        <v>13</v>
      </c>
      <c r="K6" s="55" t="s">
        <v>38</v>
      </c>
      <c r="L6" s="55" t="s">
        <v>13</v>
      </c>
      <c r="M6" s="55" t="s">
        <v>38</v>
      </c>
      <c r="N6" s="55" t="s">
        <v>13</v>
      </c>
      <c r="O6" s="115"/>
    </row>
    <row r="7" ht="60" customHeight="1" spans="1:15">
      <c r="A7" s="30">
        <v>1</v>
      </c>
      <c r="B7" s="30" t="s">
        <v>24</v>
      </c>
      <c r="C7" s="57">
        <v>2600</v>
      </c>
      <c r="D7" s="57">
        <v>2800</v>
      </c>
      <c r="E7" s="57">
        <v>5200</v>
      </c>
      <c r="F7" s="57">
        <v>4600</v>
      </c>
      <c r="G7" s="57">
        <v>7200</v>
      </c>
      <c r="H7" s="57">
        <v>7500</v>
      </c>
      <c r="I7" s="57">
        <v>13000</v>
      </c>
      <c r="J7" s="57">
        <v>19000</v>
      </c>
      <c r="K7" s="57">
        <v>22000</v>
      </c>
      <c r="L7" s="57">
        <v>32000</v>
      </c>
      <c r="M7" s="56">
        <v>28000</v>
      </c>
      <c r="N7" s="56">
        <v>44500</v>
      </c>
      <c r="O7" s="116"/>
    </row>
    <row r="8" ht="60" customHeight="1" spans="1:15">
      <c r="A8" s="30">
        <v>2</v>
      </c>
      <c r="B8" s="30" t="s">
        <v>25</v>
      </c>
      <c r="C8" s="56">
        <v>1000</v>
      </c>
      <c r="D8" s="56">
        <v>1600</v>
      </c>
      <c r="E8" s="56">
        <v>1450</v>
      </c>
      <c r="F8" s="56">
        <v>2100</v>
      </c>
      <c r="G8" s="56">
        <v>2650</v>
      </c>
      <c r="H8" s="56">
        <v>2800</v>
      </c>
      <c r="I8" s="56">
        <v>10000</v>
      </c>
      <c r="J8" s="56">
        <v>7000</v>
      </c>
      <c r="K8" s="56">
        <v>13000</v>
      </c>
      <c r="L8" s="56">
        <v>16000</v>
      </c>
      <c r="M8" s="56">
        <v>13800</v>
      </c>
      <c r="N8" s="56">
        <v>21500</v>
      </c>
      <c r="O8" s="117"/>
    </row>
    <row r="9" ht="60" customHeight="1" spans="1:15">
      <c r="A9" s="30">
        <v>3</v>
      </c>
      <c r="B9" s="30" t="s">
        <v>39</v>
      </c>
      <c r="C9" s="57">
        <v>1700</v>
      </c>
      <c r="D9" s="57">
        <v>2200</v>
      </c>
      <c r="E9" s="57">
        <v>2550</v>
      </c>
      <c r="F9" s="57">
        <v>4500</v>
      </c>
      <c r="G9" s="56">
        <v>4650</v>
      </c>
      <c r="H9" s="56">
        <v>8800</v>
      </c>
      <c r="I9" s="57">
        <v>12000</v>
      </c>
      <c r="J9" s="57">
        <v>19000</v>
      </c>
      <c r="K9" s="57">
        <v>16500</v>
      </c>
      <c r="L9" s="57">
        <v>27000</v>
      </c>
      <c r="M9" s="56">
        <v>19000</v>
      </c>
      <c r="N9" s="56">
        <v>30000</v>
      </c>
      <c r="O9" s="117"/>
    </row>
    <row r="10" ht="60" customHeight="1" spans="1:15">
      <c r="A10" s="35" t="s">
        <v>40</v>
      </c>
      <c r="B10" s="36"/>
      <c r="C10" s="37">
        <f t="shared" ref="C10:N10" si="0">C8+C9+C7</f>
        <v>5300</v>
      </c>
      <c r="D10" s="37">
        <f t="shared" si="0"/>
        <v>6600</v>
      </c>
      <c r="E10" s="37">
        <f t="shared" si="0"/>
        <v>9200</v>
      </c>
      <c r="F10" s="37">
        <f t="shared" si="0"/>
        <v>11200</v>
      </c>
      <c r="G10" s="37">
        <f t="shared" si="0"/>
        <v>14500</v>
      </c>
      <c r="H10" s="37">
        <f t="shared" si="0"/>
        <v>19100</v>
      </c>
      <c r="I10" s="37">
        <f t="shared" si="0"/>
        <v>35000</v>
      </c>
      <c r="J10" s="118">
        <f t="shared" si="0"/>
        <v>45000</v>
      </c>
      <c r="K10" s="37">
        <f t="shared" si="0"/>
        <v>51500</v>
      </c>
      <c r="L10" s="37">
        <f t="shared" si="0"/>
        <v>75000</v>
      </c>
      <c r="M10" s="37">
        <f t="shared" si="0"/>
        <v>60800</v>
      </c>
      <c r="N10" s="37">
        <f t="shared" si="0"/>
        <v>96000</v>
      </c>
      <c r="O10" s="57"/>
    </row>
    <row r="11" ht="15" customHeight="1" spans="1:15">
      <c r="A11" s="107" t="s">
        <v>41</v>
      </c>
      <c r="B11" s="107"/>
      <c r="C11" s="107"/>
      <c r="D11" s="107"/>
      <c r="E11" s="107"/>
      <c r="F11" s="107"/>
      <c r="G11" s="107"/>
      <c r="H11" s="107"/>
      <c r="I11" s="107"/>
      <c r="J11" s="107"/>
      <c r="K11" s="107"/>
      <c r="L11" s="107"/>
      <c r="M11" s="107"/>
      <c r="N11" s="107"/>
      <c r="O11" s="107"/>
    </row>
  </sheetData>
  <mergeCells count="15">
    <mergeCell ref="A1:B1"/>
    <mergeCell ref="A2:O2"/>
    <mergeCell ref="N3:O3"/>
    <mergeCell ref="C4:H4"/>
    <mergeCell ref="C5:D5"/>
    <mergeCell ref="E5:F5"/>
    <mergeCell ref="G5:H5"/>
    <mergeCell ref="A10:B10"/>
    <mergeCell ref="A11:O11"/>
    <mergeCell ref="A4:A6"/>
    <mergeCell ref="B4:B6"/>
    <mergeCell ref="O4:O6"/>
    <mergeCell ref="I4:J5"/>
    <mergeCell ref="K4:L5"/>
    <mergeCell ref="M4:N5"/>
  </mergeCells>
  <pageMargins left="0.7" right="0.7" top="0.75" bottom="0.75" header="0.3" footer="0.3"/>
  <pageSetup paperSize="9" scale="97"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S8" sqref="S8"/>
    </sheetView>
  </sheetViews>
  <sheetFormatPr defaultColWidth="9" defaultRowHeight="13.5"/>
  <cols>
    <col min="1" max="1" width="6.38333333333333" customWidth="1"/>
    <col min="2" max="2" width="11.25" customWidth="1"/>
    <col min="3" max="3" width="9.5" customWidth="1"/>
    <col min="4" max="4" width="8.88333333333333" customWidth="1"/>
    <col min="6" max="6" width="12" customWidth="1"/>
    <col min="7" max="7" width="8.63333333333333" customWidth="1"/>
    <col min="8" max="8" width="15.8833333333333" customWidth="1"/>
    <col min="9" max="9" width="10" customWidth="1"/>
    <col min="10" max="10" width="8.13333333333333" customWidth="1"/>
    <col min="11" max="11" width="8.75" customWidth="1"/>
    <col min="12" max="12" width="8.5" customWidth="1"/>
    <col min="13" max="13" width="8.63333333333333" customWidth="1"/>
    <col min="16" max="16" width="8.5" customWidth="1"/>
  </cols>
  <sheetData>
    <row r="1" ht="15" customHeight="1" spans="1:3">
      <c r="A1" s="61" t="s">
        <v>42</v>
      </c>
      <c r="B1" s="61"/>
      <c r="C1" s="61"/>
    </row>
    <row r="2" ht="44" customHeight="1" spans="1:17">
      <c r="A2" s="62" t="s">
        <v>43</v>
      </c>
      <c r="B2" s="62"/>
      <c r="C2" s="62"/>
      <c r="D2" s="62"/>
      <c r="E2" s="62"/>
      <c r="F2" s="62"/>
      <c r="G2" s="62"/>
      <c r="H2" s="62"/>
      <c r="I2" s="62"/>
      <c r="J2" s="62"/>
      <c r="K2" s="62"/>
      <c r="L2" s="62"/>
      <c r="M2" s="62"/>
      <c r="N2" s="62"/>
      <c r="O2" s="62"/>
      <c r="P2" s="62"/>
      <c r="Q2" s="62"/>
    </row>
    <row r="3" s="60" customFormat="1" ht="41" customHeight="1" spans="1:17">
      <c r="A3" s="63" t="s">
        <v>3</v>
      </c>
      <c r="B3" s="63" t="s">
        <v>4</v>
      </c>
      <c r="C3" s="63" t="s">
        <v>44</v>
      </c>
      <c r="D3" s="64" t="s">
        <v>45</v>
      </c>
      <c r="E3" s="65"/>
      <c r="F3" s="65"/>
      <c r="G3" s="65"/>
      <c r="H3" s="65"/>
      <c r="I3" s="63" t="s">
        <v>46</v>
      </c>
      <c r="J3" s="67" t="s">
        <v>47</v>
      </c>
      <c r="K3" s="67"/>
      <c r="L3" s="67" t="s">
        <v>48</v>
      </c>
      <c r="M3" s="67" t="s">
        <v>49</v>
      </c>
      <c r="N3" s="67" t="s">
        <v>50</v>
      </c>
      <c r="O3" s="67" t="s">
        <v>51</v>
      </c>
      <c r="P3" s="67" t="s">
        <v>52</v>
      </c>
      <c r="Q3" s="99" t="s">
        <v>7</v>
      </c>
    </row>
    <row r="4" s="60" customFormat="1" ht="48" customHeight="1" spans="1:17">
      <c r="A4" s="66"/>
      <c r="B4" s="66"/>
      <c r="C4" s="66"/>
      <c r="D4" s="67" t="s">
        <v>53</v>
      </c>
      <c r="E4" s="67" t="s">
        <v>54</v>
      </c>
      <c r="F4" s="67" t="s">
        <v>55</v>
      </c>
      <c r="G4" s="67" t="s">
        <v>56</v>
      </c>
      <c r="H4" s="68" t="s">
        <v>57</v>
      </c>
      <c r="I4" s="66"/>
      <c r="J4" s="82" t="s">
        <v>54</v>
      </c>
      <c r="K4" s="82" t="s">
        <v>56</v>
      </c>
      <c r="L4" s="67"/>
      <c r="M4" s="67"/>
      <c r="N4" s="67"/>
      <c r="O4" s="67"/>
      <c r="P4" s="67"/>
      <c r="Q4" s="100"/>
    </row>
    <row r="5" ht="48" customHeight="1" spans="1:17">
      <c r="A5" s="69">
        <v>1</v>
      </c>
      <c r="B5" s="70" t="s">
        <v>24</v>
      </c>
      <c r="C5" s="71">
        <v>0.1</v>
      </c>
      <c r="D5" s="70" t="s">
        <v>58</v>
      </c>
      <c r="E5" s="72">
        <v>500</v>
      </c>
      <c r="F5" s="73" t="s">
        <v>59</v>
      </c>
      <c r="G5" s="72">
        <v>1000</v>
      </c>
      <c r="H5" s="73" t="s">
        <v>60</v>
      </c>
      <c r="I5" s="83"/>
      <c r="J5" s="84">
        <v>500</v>
      </c>
      <c r="K5" s="84">
        <v>633</v>
      </c>
      <c r="L5" s="84"/>
      <c r="M5" s="85">
        <v>100</v>
      </c>
      <c r="N5" s="85">
        <v>300</v>
      </c>
      <c r="O5" s="85">
        <v>1500</v>
      </c>
      <c r="P5" s="85">
        <v>300</v>
      </c>
      <c r="Q5" s="101"/>
    </row>
    <row r="6" ht="60" customHeight="1" spans="1:17">
      <c r="A6" s="72">
        <v>2</v>
      </c>
      <c r="B6" s="74" t="s">
        <v>25</v>
      </c>
      <c r="C6" s="75">
        <v>0.1</v>
      </c>
      <c r="D6" s="70" t="s">
        <v>61</v>
      </c>
      <c r="E6" s="72">
        <v>500</v>
      </c>
      <c r="F6" s="73" t="s">
        <v>62</v>
      </c>
      <c r="G6" s="72">
        <v>1000</v>
      </c>
      <c r="H6" s="73" t="s">
        <v>63</v>
      </c>
      <c r="I6" s="86">
        <v>500</v>
      </c>
      <c r="J6" s="86">
        <v>500</v>
      </c>
      <c r="K6" s="87">
        <v>634</v>
      </c>
      <c r="L6" s="87">
        <v>1</v>
      </c>
      <c r="M6" s="88"/>
      <c r="N6" s="88"/>
      <c r="O6" s="89">
        <v>1500</v>
      </c>
      <c r="P6" s="89">
        <v>400</v>
      </c>
      <c r="Q6" s="102"/>
    </row>
    <row r="7" ht="60" customHeight="1" spans="1:17">
      <c r="A7" s="72">
        <v>3</v>
      </c>
      <c r="B7" s="76"/>
      <c r="C7" s="77"/>
      <c r="D7" s="70" t="s">
        <v>64</v>
      </c>
      <c r="E7" s="72">
        <v>300</v>
      </c>
      <c r="F7" s="73" t="s">
        <v>65</v>
      </c>
      <c r="G7" s="72">
        <v>900</v>
      </c>
      <c r="H7" s="73" t="s">
        <v>66</v>
      </c>
      <c r="I7" s="90"/>
      <c r="J7" s="90"/>
      <c r="K7" s="91"/>
      <c r="L7" s="91"/>
      <c r="M7" s="92"/>
      <c r="N7" s="92"/>
      <c r="O7" s="93"/>
      <c r="P7" s="93"/>
      <c r="Q7" s="103"/>
    </row>
    <row r="8" ht="60" customHeight="1" spans="1:17">
      <c r="A8" s="72">
        <v>4</v>
      </c>
      <c r="B8" s="78"/>
      <c r="C8" s="79"/>
      <c r="D8" s="70" t="s">
        <v>67</v>
      </c>
      <c r="E8" s="72">
        <v>300</v>
      </c>
      <c r="F8" s="73" t="s">
        <v>65</v>
      </c>
      <c r="G8" s="72">
        <v>900</v>
      </c>
      <c r="H8" s="73" t="s">
        <v>63</v>
      </c>
      <c r="I8" s="94"/>
      <c r="J8" s="94"/>
      <c r="K8" s="95"/>
      <c r="L8" s="95"/>
      <c r="M8" s="96"/>
      <c r="N8" s="96"/>
      <c r="O8" s="97"/>
      <c r="P8" s="97"/>
      <c r="Q8" s="104"/>
    </row>
    <row r="9" ht="60" customHeight="1" spans="1:17">
      <c r="A9" s="72">
        <v>5</v>
      </c>
      <c r="B9" s="78" t="s">
        <v>26</v>
      </c>
      <c r="C9" s="79">
        <v>0.1</v>
      </c>
      <c r="D9" s="70"/>
      <c r="E9" s="72"/>
      <c r="F9" s="73"/>
      <c r="G9" s="72"/>
      <c r="H9" s="73"/>
      <c r="I9" s="72"/>
      <c r="J9" s="72">
        <v>500</v>
      </c>
      <c r="K9" s="84">
        <v>633</v>
      </c>
      <c r="L9" s="84"/>
      <c r="M9" s="98"/>
      <c r="N9" s="98"/>
      <c r="O9" s="85">
        <v>500</v>
      </c>
      <c r="P9" s="85">
        <v>300</v>
      </c>
      <c r="Q9" s="101"/>
    </row>
    <row r="10" ht="39" customHeight="1" spans="1:17">
      <c r="A10" s="80" t="s">
        <v>40</v>
      </c>
      <c r="B10" s="80"/>
      <c r="C10" s="80">
        <v>0.3</v>
      </c>
      <c r="D10" s="81"/>
      <c r="E10" s="37">
        <f>SUM(E5:E8)</f>
        <v>1600</v>
      </c>
      <c r="F10" s="81"/>
      <c r="G10" s="37">
        <f>SUM(G6:G8)</f>
        <v>2800</v>
      </c>
      <c r="H10" s="37"/>
      <c r="I10" s="37">
        <v>500</v>
      </c>
      <c r="J10" s="37">
        <v>1500</v>
      </c>
      <c r="K10" s="37">
        <f>SUM(K5:K9)</f>
        <v>1900</v>
      </c>
      <c r="L10" s="37">
        <v>1</v>
      </c>
      <c r="M10" s="37">
        <v>100</v>
      </c>
      <c r="N10" s="37">
        <v>300</v>
      </c>
      <c r="O10" s="37">
        <v>3500</v>
      </c>
      <c r="P10" s="37">
        <v>1000</v>
      </c>
      <c r="Q10" s="101"/>
    </row>
  </sheetData>
  <mergeCells count="26">
    <mergeCell ref="A1:B1"/>
    <mergeCell ref="A2:Q2"/>
    <mergeCell ref="D3:H3"/>
    <mergeCell ref="J3:K3"/>
    <mergeCell ref="A10:B10"/>
    <mergeCell ref="A3:A4"/>
    <mergeCell ref="B3:B4"/>
    <mergeCell ref="B6:B8"/>
    <mergeCell ref="C3:C4"/>
    <mergeCell ref="C6:C8"/>
    <mergeCell ref="I3:I4"/>
    <mergeCell ref="I6:I8"/>
    <mergeCell ref="J6:J8"/>
    <mergeCell ref="K6:K8"/>
    <mergeCell ref="L3:L4"/>
    <mergeCell ref="L6:L8"/>
    <mergeCell ref="M3:M4"/>
    <mergeCell ref="M6:M8"/>
    <mergeCell ref="N3:N4"/>
    <mergeCell ref="N6:N8"/>
    <mergeCell ref="O3:O4"/>
    <mergeCell ref="O6:O8"/>
    <mergeCell ref="P3:P4"/>
    <mergeCell ref="P6:P8"/>
    <mergeCell ref="Q3:Q4"/>
    <mergeCell ref="Q6:Q8"/>
  </mergeCells>
  <pageMargins left="0.7" right="0.7" top="0.75" bottom="0.75" header="0.3" footer="0.3"/>
  <pageSetup paperSize="9" scale="83" fitToHeight="0" orientation="landscape"/>
  <headerFooter/>
  <ignoredErrors>
    <ignoredError sqref="G10"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topLeftCell="A2" workbookViewId="0">
      <selection activeCell="O7" sqref="O7"/>
    </sheetView>
  </sheetViews>
  <sheetFormatPr defaultColWidth="9" defaultRowHeight="13.5"/>
  <cols>
    <col min="1" max="1" width="7" customWidth="1"/>
    <col min="2" max="2" width="14.3833333333333" customWidth="1"/>
    <col min="3" max="3" width="14.5" customWidth="1"/>
    <col min="4" max="4" width="12.25" customWidth="1"/>
    <col min="5" max="5" width="14.125" customWidth="1"/>
    <col min="6" max="6" width="10.125" customWidth="1"/>
    <col min="7" max="7" width="12.25" customWidth="1"/>
    <col min="8" max="8" width="11.375" customWidth="1"/>
    <col min="9" max="9" width="13.5" customWidth="1"/>
    <col min="10" max="10" width="12.5" customWidth="1"/>
  </cols>
  <sheetData>
    <row r="1" ht="15" customHeight="1" spans="1:1">
      <c r="A1" s="26" t="s">
        <v>68</v>
      </c>
    </row>
    <row r="2" ht="52" customHeight="1" spans="1:10">
      <c r="A2" s="48" t="s">
        <v>69</v>
      </c>
      <c r="B2" s="48"/>
      <c r="C2" s="48"/>
      <c r="D2" s="48"/>
      <c r="E2" s="48"/>
      <c r="F2" s="48"/>
      <c r="G2" s="48"/>
      <c r="H2" s="48"/>
      <c r="I2" s="48"/>
      <c r="J2" s="48"/>
    </row>
    <row r="3" s="40" customFormat="1" ht="25" customHeight="1" spans="1:10">
      <c r="A3" s="49"/>
      <c r="B3" s="49"/>
      <c r="C3" s="49"/>
      <c r="D3" s="49"/>
      <c r="E3" s="49"/>
      <c r="F3" s="49"/>
      <c r="G3" s="49"/>
      <c r="H3" s="50" t="s">
        <v>70</v>
      </c>
      <c r="I3" s="50"/>
      <c r="J3" s="50"/>
    </row>
    <row r="4" ht="25" customHeight="1" spans="1:10">
      <c r="A4" s="51" t="s">
        <v>3</v>
      </c>
      <c r="B4" s="52" t="s">
        <v>4</v>
      </c>
      <c r="C4" s="53" t="s">
        <v>71</v>
      </c>
      <c r="D4" s="53"/>
      <c r="E4" s="54" t="s">
        <v>32</v>
      </c>
      <c r="F4" s="53"/>
      <c r="G4" s="53" t="s">
        <v>33</v>
      </c>
      <c r="H4" s="53"/>
      <c r="I4" s="53" t="s">
        <v>34</v>
      </c>
      <c r="J4" s="53"/>
    </row>
    <row r="5" ht="25" customHeight="1" spans="1:10">
      <c r="A5" s="51"/>
      <c r="B5" s="52"/>
      <c r="C5" s="53"/>
      <c r="D5" s="53"/>
      <c r="E5" s="54"/>
      <c r="F5" s="53"/>
      <c r="G5" s="53"/>
      <c r="H5" s="53"/>
      <c r="I5" s="53"/>
      <c r="J5" s="53"/>
    </row>
    <row r="6" ht="37" customHeight="1" spans="1:10">
      <c r="A6" s="51"/>
      <c r="B6" s="52"/>
      <c r="C6" s="55" t="s">
        <v>72</v>
      </c>
      <c r="D6" s="55" t="s">
        <v>13</v>
      </c>
      <c r="E6" s="55" t="s">
        <v>72</v>
      </c>
      <c r="F6" s="55" t="s">
        <v>13</v>
      </c>
      <c r="G6" s="55" t="s">
        <v>72</v>
      </c>
      <c r="H6" s="55" t="s">
        <v>13</v>
      </c>
      <c r="I6" s="55" t="s">
        <v>72</v>
      </c>
      <c r="J6" s="55" t="s">
        <v>13</v>
      </c>
    </row>
    <row r="7" ht="60" customHeight="1" spans="1:10">
      <c r="A7" s="30">
        <v>1</v>
      </c>
      <c r="B7" s="30" t="s">
        <v>73</v>
      </c>
      <c r="C7" s="56">
        <v>212</v>
      </c>
      <c r="D7" s="56">
        <v>180</v>
      </c>
      <c r="E7" s="56">
        <v>220</v>
      </c>
      <c r="F7" s="56">
        <v>200</v>
      </c>
      <c r="G7" s="56">
        <v>230</v>
      </c>
      <c r="H7" s="56">
        <v>250</v>
      </c>
      <c r="I7" s="56">
        <v>360</v>
      </c>
      <c r="J7" s="56">
        <v>530</v>
      </c>
    </row>
    <row r="8" ht="60" customHeight="1" spans="1:10">
      <c r="A8" s="30">
        <v>2</v>
      </c>
      <c r="B8" s="30" t="s">
        <v>74</v>
      </c>
      <c r="C8" s="57">
        <v>110</v>
      </c>
      <c r="D8" s="57">
        <v>42</v>
      </c>
      <c r="E8" s="57">
        <v>110</v>
      </c>
      <c r="F8" s="57">
        <v>42</v>
      </c>
      <c r="G8" s="57">
        <v>110</v>
      </c>
      <c r="H8" s="57">
        <v>205</v>
      </c>
      <c r="I8" s="57">
        <v>190</v>
      </c>
      <c r="J8" s="57">
        <v>300</v>
      </c>
    </row>
    <row r="9" ht="60" customHeight="1" spans="1:10">
      <c r="A9" s="30">
        <v>3</v>
      </c>
      <c r="B9" s="30" t="s">
        <v>39</v>
      </c>
      <c r="C9" s="57">
        <v>40</v>
      </c>
      <c r="D9" s="57">
        <v>15</v>
      </c>
      <c r="E9" s="56">
        <v>200</v>
      </c>
      <c r="F9" s="57">
        <v>35</v>
      </c>
      <c r="G9" s="56">
        <v>200</v>
      </c>
      <c r="H9" s="57">
        <v>85</v>
      </c>
      <c r="I9" s="56">
        <v>200</v>
      </c>
      <c r="J9" s="57">
        <v>90</v>
      </c>
    </row>
    <row r="10" ht="60" customHeight="1" spans="1:10">
      <c r="A10" s="35" t="s">
        <v>27</v>
      </c>
      <c r="B10" s="36"/>
      <c r="C10" s="37">
        <v>352</v>
      </c>
      <c r="D10" s="37">
        <f>SUM(D7:D9)</f>
        <v>237</v>
      </c>
      <c r="E10" s="37">
        <f>SUM(E7:E9)</f>
        <v>530</v>
      </c>
      <c r="F10" s="37">
        <f>SUM(F7:F9)</f>
        <v>277</v>
      </c>
      <c r="G10" s="37">
        <v>540</v>
      </c>
      <c r="H10" s="37">
        <f>SUM(H7:H9)</f>
        <v>540</v>
      </c>
      <c r="I10" s="37">
        <f>SUM(I7:I9)</f>
        <v>750</v>
      </c>
      <c r="J10" s="37">
        <f>SUM(J7:J9)</f>
        <v>920</v>
      </c>
    </row>
    <row r="11" ht="15" customHeight="1" spans="1:10">
      <c r="A11" s="58" t="s">
        <v>41</v>
      </c>
      <c r="B11" s="59"/>
      <c r="C11" s="59"/>
      <c r="D11" s="59"/>
      <c r="E11" s="59"/>
      <c r="F11" s="59"/>
      <c r="G11" s="59"/>
      <c r="H11" s="59"/>
      <c r="I11" s="59"/>
      <c r="J11" s="59"/>
    </row>
  </sheetData>
  <mergeCells count="10">
    <mergeCell ref="A2:J2"/>
    <mergeCell ref="H3:J3"/>
    <mergeCell ref="A10:B10"/>
    <mergeCell ref="A11:J11"/>
    <mergeCell ref="A4:A6"/>
    <mergeCell ref="B4:B6"/>
    <mergeCell ref="C4:D5"/>
    <mergeCell ref="E4:F5"/>
    <mergeCell ref="G4:H5"/>
    <mergeCell ref="I4:J5"/>
  </mergeCell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C19" sqref="C19"/>
    </sheetView>
  </sheetViews>
  <sheetFormatPr defaultColWidth="9" defaultRowHeight="13.5"/>
  <cols>
    <col min="1" max="1" width="8.25" style="2" customWidth="1"/>
    <col min="2" max="2" width="16.25" customWidth="1"/>
    <col min="3" max="3" width="9.5" customWidth="1"/>
    <col min="4" max="4" width="11.25" customWidth="1"/>
    <col min="5" max="5" width="13.1333333333333" customWidth="1"/>
    <col min="6" max="6" width="11.1333333333333" customWidth="1"/>
    <col min="7" max="7" width="12.8833333333333" customWidth="1"/>
    <col min="8" max="8" width="12.25" customWidth="1"/>
    <col min="9" max="9" width="11.6333333333333" customWidth="1"/>
    <col min="10" max="10" width="9.13333333333333" customWidth="1"/>
    <col min="11" max="11" width="14" customWidth="1"/>
    <col min="12" max="12" width="7.75" customWidth="1"/>
    <col min="15" max="15" width="12.6333333333333"/>
  </cols>
  <sheetData>
    <row r="1" ht="15" customHeight="1" spans="1:2">
      <c r="A1" s="42" t="s">
        <v>75</v>
      </c>
      <c r="B1" s="43"/>
    </row>
    <row r="2" ht="52" customHeight="1" spans="1:12">
      <c r="A2" s="27" t="s">
        <v>76</v>
      </c>
      <c r="B2" s="27"/>
      <c r="C2" s="27"/>
      <c r="D2" s="27"/>
      <c r="E2" s="27"/>
      <c r="F2" s="27"/>
      <c r="G2" s="27"/>
      <c r="H2" s="27"/>
      <c r="I2" s="27"/>
      <c r="J2" s="27"/>
      <c r="K2" s="27"/>
      <c r="L2" s="27"/>
    </row>
    <row r="3" s="40" customFormat="1" ht="25" customHeight="1" spans="1:12">
      <c r="A3" s="44"/>
      <c r="B3" s="44"/>
      <c r="C3" s="44"/>
      <c r="D3" s="44"/>
      <c r="E3" s="44"/>
      <c r="F3" s="45"/>
      <c r="G3" s="45"/>
      <c r="H3" s="45"/>
      <c r="I3" s="45"/>
      <c r="J3" s="45"/>
      <c r="K3" s="45"/>
      <c r="L3" s="45"/>
    </row>
    <row r="4" s="41" customFormat="1" ht="56" customHeight="1" spans="1:12">
      <c r="A4" s="38" t="s">
        <v>3</v>
      </c>
      <c r="B4" s="38" t="s">
        <v>4</v>
      </c>
      <c r="C4" s="46" t="s">
        <v>77</v>
      </c>
      <c r="D4" s="47"/>
      <c r="E4" s="47"/>
      <c r="F4" s="38" t="s">
        <v>78</v>
      </c>
      <c r="G4" s="38" t="s">
        <v>79</v>
      </c>
      <c r="H4" s="38" t="s">
        <v>80</v>
      </c>
      <c r="I4" s="38" t="s">
        <v>81</v>
      </c>
      <c r="J4" s="38" t="s">
        <v>82</v>
      </c>
      <c r="K4" s="38" t="s">
        <v>83</v>
      </c>
      <c r="L4" s="38" t="s">
        <v>7</v>
      </c>
    </row>
    <row r="5" s="41" customFormat="1" ht="56" customHeight="1" spans="1:12">
      <c r="A5" s="39"/>
      <c r="B5" s="39"/>
      <c r="C5" s="46" t="s">
        <v>84</v>
      </c>
      <c r="D5" s="46" t="s">
        <v>5</v>
      </c>
      <c r="E5" s="46" t="s">
        <v>85</v>
      </c>
      <c r="F5" s="39"/>
      <c r="G5" s="39"/>
      <c r="H5" s="39"/>
      <c r="I5" s="39"/>
      <c r="J5" s="39"/>
      <c r="K5" s="39"/>
      <c r="L5" s="39"/>
    </row>
    <row r="6" ht="60" customHeight="1" spans="1:12">
      <c r="A6" s="30">
        <v>1</v>
      </c>
      <c r="B6" s="30" t="s">
        <v>24</v>
      </c>
      <c r="C6" s="37">
        <v>15</v>
      </c>
      <c r="D6" s="37">
        <v>8</v>
      </c>
      <c r="E6" s="37">
        <v>7</v>
      </c>
      <c r="F6" s="32">
        <v>2</v>
      </c>
      <c r="G6" s="32">
        <v>2</v>
      </c>
      <c r="H6" s="32">
        <v>1</v>
      </c>
      <c r="I6" s="32">
        <v>1</v>
      </c>
      <c r="J6" s="32">
        <v>1</v>
      </c>
      <c r="K6" s="32">
        <v>100</v>
      </c>
      <c r="L6" s="33"/>
    </row>
    <row r="7" ht="60" customHeight="1" spans="1:12">
      <c r="A7" s="30">
        <v>2</v>
      </c>
      <c r="B7" s="30" t="s">
        <v>25</v>
      </c>
      <c r="C7" s="37">
        <v>15</v>
      </c>
      <c r="D7" s="37">
        <v>8</v>
      </c>
      <c r="E7" s="37">
        <v>7</v>
      </c>
      <c r="F7" s="32">
        <v>2</v>
      </c>
      <c r="G7" s="32">
        <v>2</v>
      </c>
      <c r="H7" s="32">
        <v>1</v>
      </c>
      <c r="I7" s="32"/>
      <c r="J7" s="32">
        <v>1</v>
      </c>
      <c r="K7" s="32">
        <v>100</v>
      </c>
      <c r="L7" s="33"/>
    </row>
    <row r="8" ht="60" customHeight="1" spans="1:12">
      <c r="A8" s="30">
        <v>3</v>
      </c>
      <c r="B8" s="30" t="s">
        <v>26</v>
      </c>
      <c r="C8" s="37">
        <v>15</v>
      </c>
      <c r="D8" s="37">
        <v>9</v>
      </c>
      <c r="E8" s="37">
        <v>6</v>
      </c>
      <c r="F8" s="32">
        <v>1</v>
      </c>
      <c r="G8" s="32">
        <v>2</v>
      </c>
      <c r="H8" s="32">
        <v>1</v>
      </c>
      <c r="I8" s="32"/>
      <c r="J8" s="32">
        <v>1</v>
      </c>
      <c r="K8" s="32">
        <v>100</v>
      </c>
      <c r="L8" s="33"/>
    </row>
    <row r="9" ht="60" customHeight="1" spans="1:12">
      <c r="A9" s="35" t="s">
        <v>27</v>
      </c>
      <c r="B9" s="36"/>
      <c r="C9" s="37">
        <v>45</v>
      </c>
      <c r="D9" s="37">
        <v>25</v>
      </c>
      <c r="E9" s="37">
        <v>20</v>
      </c>
      <c r="F9" s="37">
        <f>SUM(F6:F8)</f>
        <v>5</v>
      </c>
      <c r="G9" s="37">
        <f>SUM(G6:G8)</f>
        <v>6</v>
      </c>
      <c r="H9" s="37">
        <f>SUM(H6:H8)</f>
        <v>3</v>
      </c>
      <c r="I9" s="37">
        <v>1</v>
      </c>
      <c r="J9" s="37">
        <v>3</v>
      </c>
      <c r="K9" s="37">
        <f>SUM(K6:K8)</f>
        <v>300</v>
      </c>
      <c r="L9" s="33"/>
    </row>
  </sheetData>
  <mergeCells count="14">
    <mergeCell ref="A2:L2"/>
    <mergeCell ref="F3:L3"/>
    <mergeCell ref="C4:E4"/>
    <mergeCell ref="A9:B9"/>
    <mergeCell ref="A4:A5"/>
    <mergeCell ref="B4:B5"/>
    <mergeCell ref="F4:F5"/>
    <mergeCell ref="G4:G5"/>
    <mergeCell ref="H4:H5"/>
    <mergeCell ref="I4:I5"/>
    <mergeCell ref="I6:I8"/>
    <mergeCell ref="J4:J5"/>
    <mergeCell ref="K4:K5"/>
    <mergeCell ref="L4:L5"/>
  </mergeCells>
  <pageMargins left="0.550694444444444" right="0.432638888888889"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D13" sqref="D13"/>
    </sheetView>
  </sheetViews>
  <sheetFormatPr defaultColWidth="9" defaultRowHeight="13.5" outlineLevelRow="7" outlineLevelCol="5"/>
  <cols>
    <col min="1" max="1" width="11.25" customWidth="1"/>
    <col min="2" max="2" width="22.5" customWidth="1"/>
    <col min="3" max="3" width="23" customWidth="1"/>
    <col min="4" max="4" width="25.3833333333333" customWidth="1"/>
    <col min="5" max="5" width="19.3833333333333" customWidth="1"/>
    <col min="6" max="6" width="9.00833333333333" customWidth="1"/>
  </cols>
  <sheetData>
    <row r="1" customFormat="1" ht="15" customHeight="1" spans="1:1">
      <c r="A1" s="26" t="s">
        <v>86</v>
      </c>
    </row>
    <row r="2" ht="44" customHeight="1" spans="1:6">
      <c r="A2" s="27" t="s">
        <v>87</v>
      </c>
      <c r="B2" s="27"/>
      <c r="C2" s="27"/>
      <c r="D2" s="27"/>
      <c r="E2" s="27"/>
      <c r="F2" s="27"/>
    </row>
    <row r="3" s="25" customFormat="1" ht="30" customHeight="1" spans="1:6">
      <c r="A3" s="28" t="s">
        <v>3</v>
      </c>
      <c r="B3" s="28" t="s">
        <v>4</v>
      </c>
      <c r="C3" s="29" t="s">
        <v>88</v>
      </c>
      <c r="D3" s="38" t="s">
        <v>89</v>
      </c>
      <c r="E3" s="38" t="s">
        <v>90</v>
      </c>
      <c r="F3" s="28" t="s">
        <v>7</v>
      </c>
    </row>
    <row r="4" s="25" customFormat="1" ht="48" customHeight="1" spans="1:6">
      <c r="A4" s="28"/>
      <c r="B4" s="28"/>
      <c r="C4" s="29"/>
      <c r="D4" s="39"/>
      <c r="E4" s="39"/>
      <c r="F4" s="28"/>
    </row>
    <row r="5" ht="60" customHeight="1" spans="1:6">
      <c r="A5" s="30">
        <v>1</v>
      </c>
      <c r="B5" s="30" t="s">
        <v>24</v>
      </c>
      <c r="C5" s="32">
        <v>0.54</v>
      </c>
      <c r="D5" s="32">
        <v>0.54</v>
      </c>
      <c r="E5" s="32">
        <v>0.65</v>
      </c>
      <c r="F5" s="33"/>
    </row>
    <row r="6" ht="60" customHeight="1" spans="1:6">
      <c r="A6" s="30">
        <v>2</v>
      </c>
      <c r="B6" s="30" t="s">
        <v>26</v>
      </c>
      <c r="C6" s="32">
        <v>0.39</v>
      </c>
      <c r="D6" s="32">
        <v>0.39</v>
      </c>
      <c r="E6" s="32">
        <v>0.43</v>
      </c>
      <c r="F6" s="33"/>
    </row>
    <row r="7" ht="60" customHeight="1" spans="1:6">
      <c r="A7" s="30">
        <v>3</v>
      </c>
      <c r="B7" s="30" t="s">
        <v>25</v>
      </c>
      <c r="C7" s="32">
        <v>0.22</v>
      </c>
      <c r="D7" s="32">
        <v>0.22</v>
      </c>
      <c r="E7" s="32">
        <v>0.27</v>
      </c>
      <c r="F7" s="33"/>
    </row>
    <row r="8" ht="60" customHeight="1" spans="1:6">
      <c r="A8" s="35" t="s">
        <v>27</v>
      </c>
      <c r="B8" s="36"/>
      <c r="C8" s="37">
        <v>1.15</v>
      </c>
      <c r="D8" s="37">
        <f>SUM(D5:D7)</f>
        <v>1.15</v>
      </c>
      <c r="E8" s="37">
        <f>SUM(E5:E7)</f>
        <v>1.35</v>
      </c>
      <c r="F8" s="33"/>
    </row>
  </sheetData>
  <mergeCells count="8">
    <mergeCell ref="A2:F2"/>
    <mergeCell ref="A8:B8"/>
    <mergeCell ref="A3:A4"/>
    <mergeCell ref="B3:B4"/>
    <mergeCell ref="C3:C4"/>
    <mergeCell ref="D3:D4"/>
    <mergeCell ref="E3:E4"/>
    <mergeCell ref="F3:F4"/>
  </mergeCells>
  <pageMargins left="0.751388888888889" right="0.511805555555556" top="0.511805555555556" bottom="1"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E4" sqref="E4"/>
    </sheetView>
  </sheetViews>
  <sheetFormatPr defaultColWidth="9" defaultRowHeight="13.5" outlineLevelRow="6" outlineLevelCol="5"/>
  <cols>
    <col min="1" max="1" width="7.63333333333333" customWidth="1"/>
    <col min="2" max="2" width="18.5" customWidth="1"/>
    <col min="3" max="3" width="25" customWidth="1"/>
    <col min="4" max="4" width="27" customWidth="1"/>
    <col min="5" max="5" width="22.75" customWidth="1"/>
    <col min="6" max="6" width="9.00833333333333" customWidth="1"/>
  </cols>
  <sheetData>
    <row r="1" customFormat="1" ht="15" customHeight="1" spans="1:1">
      <c r="A1" s="26" t="s">
        <v>91</v>
      </c>
    </row>
    <row r="2" ht="52" customHeight="1" spans="1:6">
      <c r="A2" s="27" t="s">
        <v>92</v>
      </c>
      <c r="B2" s="27"/>
      <c r="C2" s="27"/>
      <c r="D2" s="27"/>
      <c r="E2" s="27"/>
      <c r="F2" s="27"/>
    </row>
    <row r="3" s="25" customFormat="1" ht="66" customHeight="1" spans="1:6">
      <c r="A3" s="28" t="s">
        <v>3</v>
      </c>
      <c r="B3" s="28" t="s">
        <v>4</v>
      </c>
      <c r="C3" s="28" t="s">
        <v>93</v>
      </c>
      <c r="D3" s="28" t="s">
        <v>94</v>
      </c>
      <c r="E3" s="28" t="s">
        <v>95</v>
      </c>
      <c r="F3" s="28" t="s">
        <v>7</v>
      </c>
    </row>
    <row r="4" ht="60" customHeight="1" spans="1:6">
      <c r="A4" s="30">
        <v>1</v>
      </c>
      <c r="B4" s="30" t="s">
        <v>25</v>
      </c>
      <c r="C4" s="32">
        <v>500</v>
      </c>
      <c r="D4" s="32">
        <v>1500</v>
      </c>
      <c r="E4" s="32">
        <v>375</v>
      </c>
      <c r="F4" s="33"/>
    </row>
    <row r="5" ht="60" customHeight="1" spans="1:6">
      <c r="A5" s="30">
        <v>2</v>
      </c>
      <c r="B5" s="30" t="s">
        <v>26</v>
      </c>
      <c r="C5" s="32">
        <v>350</v>
      </c>
      <c r="D5" s="32">
        <v>2500</v>
      </c>
      <c r="E5" s="32">
        <v>625</v>
      </c>
      <c r="F5" s="33"/>
    </row>
    <row r="6" ht="60" customHeight="1" spans="1:6">
      <c r="A6" s="30">
        <v>3</v>
      </c>
      <c r="B6" s="30" t="s">
        <v>24</v>
      </c>
      <c r="C6" s="32">
        <v>350</v>
      </c>
      <c r="D6" s="32"/>
      <c r="E6" s="32"/>
      <c r="F6" s="33"/>
    </row>
    <row r="7" ht="60" customHeight="1" spans="1:6">
      <c r="A7" s="35" t="s">
        <v>27</v>
      </c>
      <c r="B7" s="36"/>
      <c r="C7" s="37">
        <v>1200</v>
      </c>
      <c r="D7" s="37">
        <f>SUM(D4:D5)</f>
        <v>4000</v>
      </c>
      <c r="E7" s="37">
        <f>SUM(E4:E5)</f>
        <v>1000</v>
      </c>
      <c r="F7" s="33"/>
    </row>
  </sheetData>
  <mergeCells count="2">
    <mergeCell ref="A2:F2"/>
    <mergeCell ref="A7:B7"/>
  </mergeCells>
  <pageMargins left="0.751388888888889" right="0.751388888888889" top="1" bottom="1" header="0.5" footer="0.5"/>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workbookViewId="0">
      <selection activeCell="I5" sqref="I5"/>
    </sheetView>
  </sheetViews>
  <sheetFormatPr defaultColWidth="9" defaultRowHeight="13.5" outlineLevelRow="5" outlineLevelCol="4"/>
  <cols>
    <col min="1" max="1" width="7.63333333333333" customWidth="1"/>
    <col min="2" max="2" width="18.5" customWidth="1"/>
    <col min="3" max="3" width="26.3833333333333" customWidth="1"/>
    <col min="4" max="4" width="25.25" customWidth="1"/>
    <col min="5" max="5" width="9.00833333333333" customWidth="1"/>
  </cols>
  <sheetData>
    <row r="1" customFormat="1" ht="15" customHeight="1" spans="1:1">
      <c r="A1" s="26" t="s">
        <v>96</v>
      </c>
    </row>
    <row r="2" ht="52" customHeight="1" spans="1:5">
      <c r="A2" s="27" t="s">
        <v>97</v>
      </c>
      <c r="B2" s="27"/>
      <c r="C2" s="27"/>
      <c r="D2" s="27"/>
      <c r="E2" s="27"/>
    </row>
    <row r="3" s="25" customFormat="1" ht="66" customHeight="1" spans="1:5">
      <c r="A3" s="28" t="s">
        <v>3</v>
      </c>
      <c r="B3" s="28" t="s">
        <v>4</v>
      </c>
      <c r="C3" s="28" t="s">
        <v>98</v>
      </c>
      <c r="D3" s="28" t="s">
        <v>95</v>
      </c>
      <c r="E3" s="28" t="s">
        <v>7</v>
      </c>
    </row>
    <row r="4" ht="60" customHeight="1" spans="1:5">
      <c r="A4" s="30">
        <v>1</v>
      </c>
      <c r="B4" s="30" t="s">
        <v>24</v>
      </c>
      <c r="C4" s="32">
        <v>0.07</v>
      </c>
      <c r="D4" s="32">
        <v>40</v>
      </c>
      <c r="E4" s="33"/>
    </row>
    <row r="5" ht="60" customHeight="1" spans="1:5">
      <c r="A5" s="30">
        <v>2</v>
      </c>
      <c r="B5" s="30" t="s">
        <v>26</v>
      </c>
      <c r="C5" s="32">
        <v>0.48</v>
      </c>
      <c r="D5" s="32">
        <v>230</v>
      </c>
      <c r="E5" s="33"/>
    </row>
    <row r="6" ht="60" customHeight="1" spans="1:5">
      <c r="A6" s="35" t="s">
        <v>27</v>
      </c>
      <c r="B6" s="36"/>
      <c r="C6" s="37">
        <v>0.55</v>
      </c>
      <c r="D6" s="37">
        <v>270</v>
      </c>
      <c r="E6" s="33"/>
    </row>
  </sheetData>
  <mergeCells count="2">
    <mergeCell ref="A2:E2"/>
    <mergeCell ref="A6:B6"/>
  </mergeCells>
  <pageMargins left="0.751388888888889" right="0.751388888888889" top="1" bottom="1" header="0.5" footer="0.5"/>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E20" sqref="E20"/>
    </sheetView>
  </sheetViews>
  <sheetFormatPr defaultColWidth="9" defaultRowHeight="13.5" outlineLevelRow="7" outlineLevelCol="5"/>
  <cols>
    <col min="1" max="1" width="9.13333333333333" customWidth="1"/>
    <col min="2" max="2" width="18.5" customWidth="1"/>
    <col min="3" max="3" width="18.075" customWidth="1"/>
    <col min="4" max="4" width="25" customWidth="1"/>
    <col min="5" max="5" width="24.3916666666667" customWidth="1"/>
    <col min="6" max="6" width="11.8" customWidth="1"/>
  </cols>
  <sheetData>
    <row r="1" customFormat="1" ht="15" customHeight="1" spans="1:1">
      <c r="A1" s="26" t="s">
        <v>99</v>
      </c>
    </row>
    <row r="2" ht="54" customHeight="1" spans="1:6">
      <c r="A2" s="27" t="s">
        <v>100</v>
      </c>
      <c r="B2" s="27"/>
      <c r="C2" s="27"/>
      <c r="D2" s="27"/>
      <c r="E2" s="27"/>
      <c r="F2" s="27"/>
    </row>
    <row r="3" s="25" customFormat="1" ht="66" customHeight="1" spans="1:6">
      <c r="A3" s="28" t="s">
        <v>3</v>
      </c>
      <c r="B3" s="28" t="s">
        <v>4</v>
      </c>
      <c r="C3" s="28" t="s">
        <v>101</v>
      </c>
      <c r="D3" s="28" t="s">
        <v>102</v>
      </c>
      <c r="E3" s="29" t="s">
        <v>103</v>
      </c>
      <c r="F3" s="28" t="s">
        <v>7</v>
      </c>
    </row>
    <row r="4" ht="58" customHeight="1" spans="1:6">
      <c r="A4" s="30">
        <v>1</v>
      </c>
      <c r="B4" s="30" t="s">
        <v>24</v>
      </c>
      <c r="C4" s="30" t="s">
        <v>104</v>
      </c>
      <c r="D4" s="30" t="s">
        <v>105</v>
      </c>
      <c r="E4" s="32">
        <v>1000</v>
      </c>
      <c r="F4" s="33"/>
    </row>
    <row r="5" ht="58" customHeight="1" spans="1:6">
      <c r="A5" s="30">
        <v>2</v>
      </c>
      <c r="B5" s="30" t="s">
        <v>26</v>
      </c>
      <c r="C5" s="30" t="s">
        <v>106</v>
      </c>
      <c r="D5" s="30" t="s">
        <v>107</v>
      </c>
      <c r="E5" s="32">
        <v>1000</v>
      </c>
      <c r="F5" s="33"/>
    </row>
    <row r="6" ht="58" customHeight="1" spans="1:6">
      <c r="A6" s="30">
        <v>3</v>
      </c>
      <c r="B6" s="30" t="s">
        <v>25</v>
      </c>
      <c r="C6" s="30" t="s">
        <v>108</v>
      </c>
      <c r="D6" s="30" t="s">
        <v>109</v>
      </c>
      <c r="E6" s="32">
        <v>1000</v>
      </c>
      <c r="F6" s="33"/>
    </row>
    <row r="7" ht="58" customHeight="1" spans="1:6">
      <c r="A7" s="30">
        <v>4</v>
      </c>
      <c r="B7" s="30" t="s">
        <v>26</v>
      </c>
      <c r="C7" s="30" t="s">
        <v>110</v>
      </c>
      <c r="D7" s="30" t="s">
        <v>111</v>
      </c>
      <c r="E7" s="32">
        <v>1000</v>
      </c>
      <c r="F7" s="33"/>
    </row>
    <row r="8" ht="58" customHeight="1" spans="1:6">
      <c r="A8" s="35" t="s">
        <v>27</v>
      </c>
      <c r="B8" s="36"/>
      <c r="C8" s="36"/>
      <c r="D8" s="36"/>
      <c r="E8" s="37">
        <f>SUM(E4:E7)</f>
        <v>4000</v>
      </c>
      <c r="F8" s="33"/>
    </row>
  </sheetData>
  <mergeCells count="2">
    <mergeCell ref="A2:F2"/>
    <mergeCell ref="A8:B8"/>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附件1</vt:lpstr>
      <vt:lpstr>附件2</vt:lpstr>
      <vt:lpstr>附件3</vt:lpstr>
      <vt:lpstr>附件4</vt:lpstr>
      <vt:lpstr>附件5</vt:lpstr>
      <vt:lpstr>附件6</vt:lpstr>
      <vt:lpstr>附件7</vt:lpstr>
      <vt:lpstr>附件8</vt:lpstr>
      <vt:lpstr>附件9</vt:lpstr>
      <vt:lpstr>附件10</vt:lpstr>
      <vt:lpstr>附件11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联想</dc:creator>
  <cp:lastModifiedBy>pfp</cp:lastModifiedBy>
  <dcterms:created xsi:type="dcterms:W3CDTF">2023-02-13T03:30:00Z</dcterms:created>
  <dcterms:modified xsi:type="dcterms:W3CDTF">2024-02-21T07:28:09Z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36A8BBF4562640ACB4A95352E893A70C_13</vt:lpwstr>
  </property>
  <property fmtid="{D5CDD505-2E9C-101B-9397-08002B2CF9AE}" pid="3" name="KSOProductBuildVer">
    <vt:lpwstr>2052-12.1.0.16250</vt:lpwstr>
  </property>
</Properties>
</file>