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技能培训补贴资金汇总表" sheetId="1" r:id="rId1"/>
  </sheets>
  <definedNames>
    <definedName name="_xlnm._FilterDatabase" localSheetId="0" hidden="1">职业技能培训补贴资金汇总表!$A$2:$GE$65</definedName>
  </definedNames>
  <calcPr calcId="144525"/>
</workbook>
</file>

<file path=xl/sharedStrings.xml><?xml version="1.0" encoding="utf-8"?>
<sst xmlns="http://schemas.openxmlformats.org/spreadsheetml/2006/main" count="109">
  <si>
    <t>贵阳市观山湖区2018年职业技能培训补贴资金汇总表</t>
  </si>
  <si>
    <t>序号</t>
  </si>
  <si>
    <t>单位名称</t>
  </si>
  <si>
    <t>金额项目</t>
  </si>
  <si>
    <t>补贴标准</t>
  </si>
  <si>
    <t>补贴人次(合格人数)</t>
  </si>
  <si>
    <t>金额总计(元)</t>
  </si>
  <si>
    <t>拨款金额（元）</t>
  </si>
  <si>
    <t>培训类别</t>
  </si>
  <si>
    <t>培训专业   （工种）</t>
  </si>
  <si>
    <t>培训时间</t>
  </si>
  <si>
    <t>培训课时</t>
  </si>
  <si>
    <t>培训有效天数</t>
  </si>
  <si>
    <t>培训人数</t>
  </si>
  <si>
    <t>贵州科技学校</t>
  </si>
  <si>
    <t>培训补贴</t>
  </si>
  <si>
    <t>技能培训</t>
  </si>
  <si>
    <t>育婴师</t>
  </si>
  <si>
    <t>2018.10.23-11.11</t>
  </si>
  <si>
    <t>2018.9.5-9.25</t>
  </si>
  <si>
    <t>鉴定补贴</t>
  </si>
  <si>
    <t>技能鉴定</t>
  </si>
  <si>
    <t>育婴师     （初级）</t>
  </si>
  <si>
    <t>2018.9.25</t>
  </si>
  <si>
    <t>2018.11.12</t>
  </si>
  <si>
    <t>贵州利美康光彩职业技工学校</t>
  </si>
  <si>
    <t>创业培训</t>
  </si>
  <si>
    <t>SYB</t>
  </si>
  <si>
    <t>2017.9.11-9.20</t>
  </si>
  <si>
    <t>化妆（美甲）</t>
  </si>
  <si>
    <t>2018.6.6-7.9</t>
  </si>
  <si>
    <t>GYB</t>
  </si>
  <si>
    <t>2018.8.6-8.8</t>
  </si>
  <si>
    <t>2018.4.13-5.9</t>
  </si>
  <si>
    <t>贵州博大科技学校</t>
  </si>
  <si>
    <t>果茶桑园艺工</t>
  </si>
  <si>
    <t>2018.5.18-5.24</t>
  </si>
  <si>
    <t>贵州大学学术交流中心</t>
  </si>
  <si>
    <t>中式烹调师  （初级）</t>
  </si>
  <si>
    <t>2018.6.27</t>
  </si>
  <si>
    <t xml:space="preserve">中式烹调师  </t>
  </si>
  <si>
    <t>2018.7.25-9.12</t>
  </si>
  <si>
    <t>2017.12.12-2018.2.2</t>
  </si>
  <si>
    <t>2018.9.18</t>
  </si>
  <si>
    <t>贵州实用技术职业培训学校</t>
  </si>
  <si>
    <t>2018.6.2-6.4</t>
  </si>
  <si>
    <t>2018.8.1-8.3</t>
  </si>
  <si>
    <t>贵阳顺成职业培训学校</t>
  </si>
  <si>
    <t>2018.11.1-11.3</t>
  </si>
  <si>
    <t>2018.8.30-9.1</t>
  </si>
  <si>
    <t>2018.5.22-5.24</t>
  </si>
  <si>
    <t>2018.9.5-9.7</t>
  </si>
  <si>
    <t>2018.8.14-8.16</t>
  </si>
  <si>
    <t>贵州大正家庭职业学校</t>
  </si>
  <si>
    <t>家政服务员</t>
  </si>
  <si>
    <t>2017.7.28-8.17</t>
  </si>
  <si>
    <t>2018.9.27</t>
  </si>
  <si>
    <t>2018.9.6-9.25</t>
  </si>
  <si>
    <t>2018.8.6-8.25</t>
  </si>
  <si>
    <t>2018.8.26</t>
  </si>
  <si>
    <t xml:space="preserve">家政服务员  </t>
  </si>
  <si>
    <t>2018.8.6-8.24</t>
  </si>
  <si>
    <t>贵阳铁路高级技工学校</t>
  </si>
  <si>
    <t>挖掘机驾驶员</t>
  </si>
  <si>
    <t>2018.9.11-10.11</t>
  </si>
  <si>
    <t>贵阳市西工职业培训学校</t>
  </si>
  <si>
    <t>2017.8.2-8.4</t>
  </si>
  <si>
    <t>贵阳市铁二局技工学校</t>
  </si>
  <si>
    <t>汽车驾驶</t>
  </si>
  <si>
    <t>2018.3.27-5.23</t>
  </si>
  <si>
    <t>2018.5.8-7.4</t>
  </si>
  <si>
    <t>2018.7.30-9.21</t>
  </si>
  <si>
    <t>2018.9.10-11.8</t>
  </si>
  <si>
    <t>2018.10.12-12.6</t>
  </si>
  <si>
    <t>挖机</t>
  </si>
  <si>
    <t>2018.10.15-11.15</t>
  </si>
  <si>
    <t>2018.10.19-12.13</t>
  </si>
  <si>
    <t>2018.11.28-2019.1.23</t>
  </si>
  <si>
    <t>息烽县贵安机动车驾驶员培训有限公司</t>
  </si>
  <si>
    <t>2018.9.18-10.18</t>
  </si>
  <si>
    <t>贵阳电子职业学校</t>
  </si>
  <si>
    <t>乡村旅游</t>
  </si>
  <si>
    <t>2018.9.24-10.15</t>
  </si>
  <si>
    <t>2018.9.27-10.20</t>
  </si>
  <si>
    <t>餐厅服务员</t>
  </si>
  <si>
    <t>2018.10.16-11.7</t>
  </si>
  <si>
    <t>2018.11.15-2019.1.8</t>
  </si>
  <si>
    <t>2018.4.25-6.23</t>
  </si>
  <si>
    <t>2018.12.8-2019.1.29</t>
  </si>
  <si>
    <t>2018.10.9-12.4</t>
  </si>
  <si>
    <t>贵州顺一汽车驾驶培训学校有限公司</t>
  </si>
  <si>
    <t>2018.10.11-11.26</t>
  </si>
  <si>
    <t>2018.12.5-2019.1.23</t>
  </si>
  <si>
    <t>2018.10.15-11.14</t>
  </si>
  <si>
    <t>装载机</t>
  </si>
  <si>
    <t>2018.11.17-12.16</t>
  </si>
  <si>
    <t>贵阳市高级技工学校（贵阳职业技术学院）</t>
  </si>
  <si>
    <t>汽车维修工1班</t>
  </si>
  <si>
    <t>2018.8.20-2019.1.1</t>
  </si>
  <si>
    <t>测量工
（建筑测量）</t>
  </si>
  <si>
    <t>电子商务</t>
  </si>
  <si>
    <t>电气设备安装工2班</t>
  </si>
  <si>
    <t>电气设备安装工1班</t>
  </si>
  <si>
    <t>药物制剂工</t>
  </si>
  <si>
    <t>计算机操作员</t>
  </si>
  <si>
    <t>2018.6.15-7.15</t>
  </si>
  <si>
    <t>贵州甲辰阳光职业培训学校</t>
  </si>
  <si>
    <t>2018.9.10-9.29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</si>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</sst>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9"/>
      <color indexed="8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4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0" borderId="0">
      <protection locked="0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176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44" applyFont="1" applyFill="1" applyBorder="1" applyAlignment="1">
      <alignment horizontal="center" vertical="center" wrapText="1"/>
    </xf>
    <xf numFmtId="0" fontId="10" fillId="0" borderId="1" xfId="44" applyFont="1" applyFill="1" applyBorder="1" applyAlignment="1">
      <alignment horizontal="center" vertical="center"/>
    </xf>
    <xf numFmtId="0" fontId="10" fillId="0" borderId="1" xfId="44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/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常规_观山湖区职业技能培训人员花名册第二期（乙）" xfId="12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 3 11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_培训工作情况登记表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1" xfId="57"/>
    <cellStyle name="常规 4" xfId="58"/>
    <cellStyle name="常规 3 8" xfId="59"/>
    <cellStyle name="常规 3 5" xfId="60"/>
    <cellStyle name="常规_Sheet1_1" xfId="61"/>
    <cellStyle name="常规_工作表1" xfId="62"/>
    <cellStyle name="常规_Sheet1_2" xfId="63"/>
    <cellStyle name="常规 2" xfId="64"/>
    <cellStyle name="常规 5" xfId="65"/>
    <cellStyle name="常规 2 16" xfId="66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65"/>
  <sheetViews>
    <sheetView tabSelected="1" workbookViewId="0">
      <selection activeCell="P6" sqref="P6"/>
    </sheetView>
  </sheetViews>
  <sheetFormatPr defaultColWidth="9" defaultRowHeight="14.25"/>
  <cols>
    <col min="1" max="1" width="6.375" style="5" customWidth="1"/>
    <col min="2" max="2" width="15.875" style="6" customWidth="1"/>
    <col min="3" max="3" width="13.25" style="7" customWidth="1"/>
    <col min="4" max="4" width="10.375" style="8" customWidth="1"/>
    <col min="5" max="5" width="10.375" style="9" customWidth="1"/>
    <col min="6" max="6" width="10.375" style="8" customWidth="1"/>
    <col min="7" max="7" width="10.375" style="10" customWidth="1"/>
    <col min="8" max="8" width="9.75" style="10" customWidth="1"/>
    <col min="9" max="9" width="12.75" style="11" customWidth="1"/>
    <col min="10" max="10" width="14.625" style="8" customWidth="1"/>
    <col min="11" max="13" width="7.5" style="8" customWidth="1"/>
    <col min="14" max="187" width="9" style="8"/>
    <col min="188" max="16384" width="9" style="1"/>
  </cols>
  <sheetData>
    <row r="1" s="1" customFormat="1" ht="63" customHeight="1" spans="1:187">
      <c r="A1" s="12" t="s">
        <v>0</v>
      </c>
      <c r="B1" s="13"/>
      <c r="C1" s="13"/>
      <c r="D1" s="14"/>
      <c r="E1" s="13"/>
      <c r="F1" s="14"/>
      <c r="G1" s="14"/>
      <c r="H1" s="14"/>
      <c r="I1" s="29"/>
      <c r="J1" s="14"/>
      <c r="K1" s="14"/>
      <c r="L1" s="14"/>
      <c r="M1" s="14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</row>
    <row r="2" s="2" customFormat="1" ht="29" customHeight="1" spans="1:187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</row>
    <row r="3" s="2" customFormat="1" ht="29" customHeight="1" spans="1:187">
      <c r="A3" s="17">
        <v>1</v>
      </c>
      <c r="B3" s="18" t="s">
        <v>14</v>
      </c>
      <c r="C3" s="16" t="s">
        <v>15</v>
      </c>
      <c r="D3" s="16">
        <v>2000</v>
      </c>
      <c r="E3" s="16">
        <v>58</v>
      </c>
      <c r="F3" s="16">
        <v>116000</v>
      </c>
      <c r="G3" s="16">
        <v>81200</v>
      </c>
      <c r="H3" s="16" t="s">
        <v>16</v>
      </c>
      <c r="I3" s="16" t="s">
        <v>17</v>
      </c>
      <c r="J3" s="16" t="s">
        <v>18</v>
      </c>
      <c r="K3" s="16">
        <v>160</v>
      </c>
      <c r="L3" s="16">
        <v>20</v>
      </c>
      <c r="M3" s="16">
        <v>59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</row>
    <row r="4" s="2" customFormat="1" ht="29" customHeight="1" spans="1:187">
      <c r="A4" s="17"/>
      <c r="B4" s="18"/>
      <c r="C4" s="16" t="s">
        <v>15</v>
      </c>
      <c r="D4" s="16">
        <v>2000</v>
      </c>
      <c r="E4" s="16">
        <v>54</v>
      </c>
      <c r="F4" s="16">
        <v>108000</v>
      </c>
      <c r="G4" s="16">
        <v>75600</v>
      </c>
      <c r="H4" s="16" t="s">
        <v>16</v>
      </c>
      <c r="I4" s="16" t="s">
        <v>17</v>
      </c>
      <c r="J4" s="16" t="s">
        <v>19</v>
      </c>
      <c r="K4" s="16">
        <v>160</v>
      </c>
      <c r="L4" s="16">
        <v>20</v>
      </c>
      <c r="M4" s="16">
        <v>60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</row>
    <row r="5" s="2" customFormat="1" ht="29" customHeight="1" spans="1:187">
      <c r="A5" s="17"/>
      <c r="B5" s="18"/>
      <c r="C5" s="16" t="s">
        <v>20</v>
      </c>
      <c r="D5" s="16">
        <v>200</v>
      </c>
      <c r="E5" s="16">
        <v>54</v>
      </c>
      <c r="F5" s="16">
        <v>10800</v>
      </c>
      <c r="G5" s="16">
        <v>10800</v>
      </c>
      <c r="H5" s="16" t="s">
        <v>21</v>
      </c>
      <c r="I5" s="16" t="s">
        <v>22</v>
      </c>
      <c r="J5" s="16" t="s">
        <v>23</v>
      </c>
      <c r="K5" s="16"/>
      <c r="L5" s="16"/>
      <c r="M5" s="16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</row>
    <row r="6" s="3" customFormat="1" ht="29" customHeight="1" spans="1:187">
      <c r="A6" s="17"/>
      <c r="B6" s="18"/>
      <c r="C6" s="18" t="s">
        <v>20</v>
      </c>
      <c r="D6" s="18">
        <v>200</v>
      </c>
      <c r="E6" s="18">
        <v>58</v>
      </c>
      <c r="F6" s="18">
        <f>E6*D6</f>
        <v>11600</v>
      </c>
      <c r="G6" s="18">
        <f>F6</f>
        <v>11600</v>
      </c>
      <c r="H6" s="18" t="s">
        <v>21</v>
      </c>
      <c r="I6" s="18" t="s">
        <v>22</v>
      </c>
      <c r="J6" s="31" t="s">
        <v>24</v>
      </c>
      <c r="K6" s="18"/>
      <c r="L6" s="18"/>
      <c r="M6" s="18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</row>
    <row r="7" s="3" customFormat="1" ht="29" customHeight="1" spans="1:187">
      <c r="A7" s="17">
        <v>2</v>
      </c>
      <c r="B7" s="18" t="s">
        <v>25</v>
      </c>
      <c r="C7" s="18" t="s">
        <v>15</v>
      </c>
      <c r="D7" s="18">
        <v>1000</v>
      </c>
      <c r="E7" s="18">
        <v>23</v>
      </c>
      <c r="F7" s="18">
        <v>23000</v>
      </c>
      <c r="G7" s="18">
        <v>23000</v>
      </c>
      <c r="H7" s="18" t="s">
        <v>26</v>
      </c>
      <c r="I7" s="18" t="s">
        <v>27</v>
      </c>
      <c r="J7" s="31" t="s">
        <v>28</v>
      </c>
      <c r="K7" s="18">
        <v>80</v>
      </c>
      <c r="L7" s="18">
        <v>10</v>
      </c>
      <c r="M7" s="18">
        <v>25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</row>
    <row r="8" s="3" customFormat="1" ht="29" customHeight="1" spans="1:187">
      <c r="A8" s="17"/>
      <c r="B8" s="18"/>
      <c r="C8" s="18" t="s">
        <v>15</v>
      </c>
      <c r="D8" s="18">
        <v>2300</v>
      </c>
      <c r="E8" s="18">
        <v>29</v>
      </c>
      <c r="F8" s="18">
        <v>66700</v>
      </c>
      <c r="G8" s="18">
        <v>46690</v>
      </c>
      <c r="H8" s="18" t="s">
        <v>16</v>
      </c>
      <c r="I8" s="18" t="s">
        <v>29</v>
      </c>
      <c r="J8" s="31" t="s">
        <v>30</v>
      </c>
      <c r="K8" s="18">
        <v>180</v>
      </c>
      <c r="L8" s="18">
        <v>23</v>
      </c>
      <c r="M8" s="18">
        <v>29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</row>
    <row r="9" s="3" customFormat="1" ht="29" customHeight="1" spans="1:187">
      <c r="A9" s="17"/>
      <c r="B9" s="18"/>
      <c r="C9" s="18" t="s">
        <v>15</v>
      </c>
      <c r="D9" s="18">
        <v>360</v>
      </c>
      <c r="E9" s="18">
        <v>29</v>
      </c>
      <c r="F9" s="18">
        <v>10440</v>
      </c>
      <c r="G9" s="18">
        <v>7308</v>
      </c>
      <c r="H9" s="18" t="s">
        <v>26</v>
      </c>
      <c r="I9" s="18" t="s">
        <v>31</v>
      </c>
      <c r="J9" s="31" t="s">
        <v>32</v>
      </c>
      <c r="K9" s="18">
        <v>24</v>
      </c>
      <c r="L9" s="18">
        <v>3</v>
      </c>
      <c r="M9" s="18">
        <v>30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</row>
    <row r="10" s="3" customFormat="1" ht="29" customHeight="1" spans="1:187">
      <c r="A10" s="17"/>
      <c r="B10" s="18"/>
      <c r="C10" s="18" t="s">
        <v>15</v>
      </c>
      <c r="D10" s="18">
        <v>2300</v>
      </c>
      <c r="E10" s="18">
        <v>35</v>
      </c>
      <c r="F10" s="18">
        <f>E10*D10</f>
        <v>80500</v>
      </c>
      <c r="G10" s="19">
        <f>F10*0.7</f>
        <v>56350</v>
      </c>
      <c r="H10" s="18" t="s">
        <v>16</v>
      </c>
      <c r="I10" s="18" t="s">
        <v>29</v>
      </c>
      <c r="J10" s="33" t="s">
        <v>33</v>
      </c>
      <c r="K10" s="18">
        <v>180</v>
      </c>
      <c r="L10" s="18">
        <v>23</v>
      </c>
      <c r="M10" s="18">
        <v>29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</row>
    <row r="11" s="3" customFormat="1" ht="29" customHeight="1" spans="1:187">
      <c r="A11" s="17">
        <v>3</v>
      </c>
      <c r="B11" s="18" t="s">
        <v>34</v>
      </c>
      <c r="C11" s="18" t="s">
        <v>15</v>
      </c>
      <c r="D11" s="18">
        <v>700</v>
      </c>
      <c r="E11" s="18">
        <v>52</v>
      </c>
      <c r="F11" s="18">
        <f>E11*D11</f>
        <v>36400</v>
      </c>
      <c r="G11" s="19">
        <f>F11*0.7</f>
        <v>25480</v>
      </c>
      <c r="H11" s="18" t="s">
        <v>16</v>
      </c>
      <c r="I11" s="18" t="s">
        <v>35</v>
      </c>
      <c r="J11" s="31" t="s">
        <v>36</v>
      </c>
      <c r="K11" s="18">
        <v>56</v>
      </c>
      <c r="L11" s="18">
        <v>7</v>
      </c>
      <c r="M11" s="18">
        <v>61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</row>
    <row r="12" s="3" customFormat="1" ht="29" customHeight="1" spans="1:187">
      <c r="A12" s="20">
        <v>4</v>
      </c>
      <c r="B12" s="21" t="s">
        <v>37</v>
      </c>
      <c r="C12" s="18" t="s">
        <v>15</v>
      </c>
      <c r="D12" s="18">
        <v>200</v>
      </c>
      <c r="E12" s="18">
        <v>60</v>
      </c>
      <c r="F12" s="18">
        <f>E12*D12</f>
        <v>12000</v>
      </c>
      <c r="G12" s="19">
        <f>F12</f>
        <v>12000</v>
      </c>
      <c r="H12" s="18" t="s">
        <v>21</v>
      </c>
      <c r="I12" s="18" t="s">
        <v>38</v>
      </c>
      <c r="J12" s="31" t="s">
        <v>39</v>
      </c>
      <c r="K12" s="18"/>
      <c r="L12" s="18"/>
      <c r="M12" s="18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</row>
    <row r="13" s="3" customFormat="1" ht="29" customHeight="1" spans="1:187">
      <c r="A13" s="17"/>
      <c r="B13" s="18"/>
      <c r="C13" s="18" t="s">
        <v>15</v>
      </c>
      <c r="D13" s="18">
        <v>5000</v>
      </c>
      <c r="E13" s="18">
        <v>43</v>
      </c>
      <c r="F13" s="18">
        <f>E13*D13</f>
        <v>215000</v>
      </c>
      <c r="G13" s="19">
        <f>F13*0.7</f>
        <v>150500</v>
      </c>
      <c r="H13" s="18" t="s">
        <v>16</v>
      </c>
      <c r="I13" s="18" t="s">
        <v>40</v>
      </c>
      <c r="J13" s="31" t="s">
        <v>41</v>
      </c>
      <c r="K13" s="18">
        <v>400</v>
      </c>
      <c r="L13" s="18">
        <v>50</v>
      </c>
      <c r="M13" s="18">
        <v>55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</row>
    <row r="14" s="3" customFormat="1" ht="29" customHeight="1" spans="1:187">
      <c r="A14" s="17"/>
      <c r="B14" s="18"/>
      <c r="C14" s="18" t="s">
        <v>15</v>
      </c>
      <c r="D14" s="18">
        <v>3050</v>
      </c>
      <c r="E14" s="18">
        <v>50</v>
      </c>
      <c r="F14" s="18">
        <v>152500</v>
      </c>
      <c r="G14" s="19">
        <v>152500</v>
      </c>
      <c r="H14" s="18" t="s">
        <v>16</v>
      </c>
      <c r="I14" s="18" t="s">
        <v>40</v>
      </c>
      <c r="J14" s="31" t="s">
        <v>42</v>
      </c>
      <c r="K14" s="18">
        <v>400</v>
      </c>
      <c r="L14" s="18">
        <v>50</v>
      </c>
      <c r="M14" s="18">
        <v>51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</row>
    <row r="15" s="3" customFormat="1" ht="29" customHeight="1" spans="1:187">
      <c r="A15" s="22"/>
      <c r="B15" s="23"/>
      <c r="C15" s="18" t="s">
        <v>15</v>
      </c>
      <c r="D15" s="18">
        <v>200</v>
      </c>
      <c r="E15" s="18">
        <v>39</v>
      </c>
      <c r="F15" s="18">
        <f>E15*D15</f>
        <v>7800</v>
      </c>
      <c r="G15" s="19">
        <f>F15</f>
        <v>7800</v>
      </c>
      <c r="H15" s="18" t="s">
        <v>21</v>
      </c>
      <c r="I15" s="18" t="s">
        <v>38</v>
      </c>
      <c r="J15" s="31" t="s">
        <v>43</v>
      </c>
      <c r="K15" s="18"/>
      <c r="L15" s="18"/>
      <c r="M15" s="18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</row>
    <row r="16" s="3" customFormat="1" ht="29" customHeight="1" spans="1:187">
      <c r="A16" s="24">
        <v>5</v>
      </c>
      <c r="B16" s="25" t="s">
        <v>44</v>
      </c>
      <c r="C16" s="18" t="s">
        <v>15</v>
      </c>
      <c r="D16" s="18">
        <v>360</v>
      </c>
      <c r="E16" s="18">
        <v>30</v>
      </c>
      <c r="F16" s="18">
        <v>10800</v>
      </c>
      <c r="G16" s="19">
        <v>7560</v>
      </c>
      <c r="H16" s="18" t="s">
        <v>26</v>
      </c>
      <c r="I16" s="18" t="s">
        <v>31</v>
      </c>
      <c r="J16" s="31" t="s">
        <v>45</v>
      </c>
      <c r="K16" s="18">
        <v>24</v>
      </c>
      <c r="L16" s="18">
        <v>3</v>
      </c>
      <c r="M16" s="18">
        <v>32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</row>
    <row r="17" s="3" customFormat="1" ht="29" customHeight="1" spans="1:187">
      <c r="A17" s="22"/>
      <c r="B17" s="23"/>
      <c r="C17" s="18" t="s">
        <v>15</v>
      </c>
      <c r="D17" s="18">
        <v>360</v>
      </c>
      <c r="E17" s="18">
        <v>30</v>
      </c>
      <c r="F17" s="18">
        <f>E17*D17</f>
        <v>10800</v>
      </c>
      <c r="G17" s="19">
        <f>F17*0.7</f>
        <v>7560</v>
      </c>
      <c r="H17" s="18" t="s">
        <v>26</v>
      </c>
      <c r="I17" s="18" t="s">
        <v>31</v>
      </c>
      <c r="J17" s="31" t="s">
        <v>46</v>
      </c>
      <c r="K17" s="18">
        <v>24</v>
      </c>
      <c r="L17" s="18">
        <v>3</v>
      </c>
      <c r="M17" s="18">
        <v>31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</row>
    <row r="18" s="3" customFormat="1" ht="29" customHeight="1" spans="1:187">
      <c r="A18" s="20">
        <v>6</v>
      </c>
      <c r="B18" s="21" t="s">
        <v>47</v>
      </c>
      <c r="C18" s="18" t="s">
        <v>15</v>
      </c>
      <c r="D18" s="18">
        <v>360</v>
      </c>
      <c r="E18" s="18">
        <v>30</v>
      </c>
      <c r="F18" s="18">
        <v>10800</v>
      </c>
      <c r="G18" s="19">
        <v>7560</v>
      </c>
      <c r="H18" s="18" t="s">
        <v>26</v>
      </c>
      <c r="I18" s="18" t="s">
        <v>31</v>
      </c>
      <c r="J18" s="31" t="s">
        <v>48</v>
      </c>
      <c r="K18" s="18">
        <v>24</v>
      </c>
      <c r="L18" s="18">
        <v>3</v>
      </c>
      <c r="M18" s="18">
        <v>32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</row>
    <row r="19" s="3" customFormat="1" ht="29" customHeight="1" spans="1:187">
      <c r="A19" s="24"/>
      <c r="B19" s="25"/>
      <c r="C19" s="18" t="s">
        <v>15</v>
      </c>
      <c r="D19" s="18">
        <v>360</v>
      </c>
      <c r="E19" s="18">
        <v>30</v>
      </c>
      <c r="F19" s="18">
        <v>10800</v>
      </c>
      <c r="G19" s="19">
        <v>7560</v>
      </c>
      <c r="H19" s="18" t="s">
        <v>26</v>
      </c>
      <c r="I19" s="18" t="s">
        <v>31</v>
      </c>
      <c r="J19" s="31" t="s">
        <v>49</v>
      </c>
      <c r="K19" s="18">
        <v>24</v>
      </c>
      <c r="L19" s="18">
        <v>3</v>
      </c>
      <c r="M19" s="18">
        <v>35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</row>
    <row r="20" s="3" customFormat="1" ht="29" customHeight="1" spans="1:187">
      <c r="A20" s="24"/>
      <c r="B20" s="25"/>
      <c r="C20" s="18" t="s">
        <v>15</v>
      </c>
      <c r="D20" s="18">
        <v>360</v>
      </c>
      <c r="E20" s="18">
        <v>30</v>
      </c>
      <c r="F20" s="18">
        <v>10800</v>
      </c>
      <c r="G20" s="19">
        <v>7560</v>
      </c>
      <c r="H20" s="18" t="s">
        <v>26</v>
      </c>
      <c r="I20" s="18" t="s">
        <v>31</v>
      </c>
      <c r="J20" s="31" t="s">
        <v>50</v>
      </c>
      <c r="K20" s="18">
        <v>24</v>
      </c>
      <c r="L20" s="18">
        <v>3</v>
      </c>
      <c r="M20" s="18">
        <v>32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</row>
    <row r="21" s="3" customFormat="1" ht="29" customHeight="1" spans="1:187">
      <c r="A21" s="24"/>
      <c r="B21" s="25"/>
      <c r="C21" s="18" t="s">
        <v>15</v>
      </c>
      <c r="D21" s="18">
        <v>360</v>
      </c>
      <c r="E21" s="18">
        <v>30</v>
      </c>
      <c r="F21" s="18">
        <v>10800</v>
      </c>
      <c r="G21" s="19">
        <v>7560</v>
      </c>
      <c r="H21" s="18" t="s">
        <v>26</v>
      </c>
      <c r="I21" s="18" t="s">
        <v>31</v>
      </c>
      <c r="J21" s="31" t="s">
        <v>51</v>
      </c>
      <c r="K21" s="18">
        <v>24</v>
      </c>
      <c r="L21" s="18">
        <v>3</v>
      </c>
      <c r="M21" s="18">
        <v>32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</row>
    <row r="22" s="3" customFormat="1" ht="29" customHeight="1" spans="1:187">
      <c r="A22" s="22"/>
      <c r="B22" s="23"/>
      <c r="C22" s="18" t="s">
        <v>15</v>
      </c>
      <c r="D22" s="18">
        <v>360</v>
      </c>
      <c r="E22" s="18">
        <v>30</v>
      </c>
      <c r="F22" s="18">
        <v>10800</v>
      </c>
      <c r="G22" s="19">
        <v>7560</v>
      </c>
      <c r="H22" s="18" t="s">
        <v>26</v>
      </c>
      <c r="I22" s="18" t="s">
        <v>31</v>
      </c>
      <c r="J22" s="31" t="s">
        <v>52</v>
      </c>
      <c r="K22" s="18">
        <v>24</v>
      </c>
      <c r="L22" s="18">
        <v>3</v>
      </c>
      <c r="M22" s="18">
        <v>32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</row>
    <row r="23" s="3" customFormat="1" ht="29" customHeight="1" spans="1:187">
      <c r="A23" s="24">
        <v>7</v>
      </c>
      <c r="B23" s="25" t="s">
        <v>53</v>
      </c>
      <c r="C23" s="18" t="s">
        <v>15</v>
      </c>
      <c r="D23" s="18">
        <v>1982</v>
      </c>
      <c r="E23" s="18">
        <v>50</v>
      </c>
      <c r="F23" s="18">
        <v>99100</v>
      </c>
      <c r="G23" s="19">
        <v>69370</v>
      </c>
      <c r="H23" s="18" t="s">
        <v>16</v>
      </c>
      <c r="I23" s="18" t="s">
        <v>54</v>
      </c>
      <c r="J23" s="31" t="s">
        <v>55</v>
      </c>
      <c r="K23" s="18">
        <v>168</v>
      </c>
      <c r="L23" s="18">
        <v>21</v>
      </c>
      <c r="M23" s="18">
        <v>52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</row>
    <row r="24" s="3" customFormat="1" ht="29" customHeight="1" spans="1:187">
      <c r="A24" s="24"/>
      <c r="B24" s="25"/>
      <c r="C24" s="18" t="s">
        <v>20</v>
      </c>
      <c r="D24" s="18">
        <v>120</v>
      </c>
      <c r="E24" s="18">
        <v>18</v>
      </c>
      <c r="F24" s="18">
        <v>2160</v>
      </c>
      <c r="G24" s="19">
        <v>2160</v>
      </c>
      <c r="H24" s="18" t="s">
        <v>21</v>
      </c>
      <c r="I24" s="18" t="s">
        <v>22</v>
      </c>
      <c r="J24" s="31" t="s">
        <v>56</v>
      </c>
      <c r="K24" s="18"/>
      <c r="L24" s="18"/>
      <c r="M24" s="18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</row>
    <row r="25" s="3" customFormat="1" ht="29" customHeight="1" spans="1:187">
      <c r="A25" s="24"/>
      <c r="B25" s="25"/>
      <c r="C25" s="18" t="s">
        <v>15</v>
      </c>
      <c r="D25" s="18">
        <v>2000</v>
      </c>
      <c r="E25" s="18">
        <v>17</v>
      </c>
      <c r="F25" s="18">
        <v>34000</v>
      </c>
      <c r="G25" s="19">
        <v>23800</v>
      </c>
      <c r="H25" s="18" t="s">
        <v>16</v>
      </c>
      <c r="I25" s="18" t="s">
        <v>17</v>
      </c>
      <c r="J25" s="31" t="s">
        <v>57</v>
      </c>
      <c r="K25" s="18">
        <v>160</v>
      </c>
      <c r="L25" s="18">
        <v>20</v>
      </c>
      <c r="M25" s="18">
        <v>20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</row>
    <row r="26" s="3" customFormat="1" ht="29" customHeight="1" spans="1:187">
      <c r="A26" s="24"/>
      <c r="B26" s="25"/>
      <c r="C26" s="18" t="s">
        <v>15</v>
      </c>
      <c r="D26" s="18">
        <v>2000</v>
      </c>
      <c r="E26" s="18">
        <v>27</v>
      </c>
      <c r="F26" s="18">
        <v>54000</v>
      </c>
      <c r="G26" s="19">
        <v>37800</v>
      </c>
      <c r="H26" s="18" t="s">
        <v>16</v>
      </c>
      <c r="I26" s="18" t="s">
        <v>17</v>
      </c>
      <c r="J26" s="31" t="s">
        <v>58</v>
      </c>
      <c r="K26" s="18">
        <v>160</v>
      </c>
      <c r="L26" s="18">
        <v>20</v>
      </c>
      <c r="M26" s="18">
        <v>20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</row>
    <row r="27" s="3" customFormat="1" ht="29" customHeight="1" spans="1:187">
      <c r="A27" s="24"/>
      <c r="B27" s="25"/>
      <c r="C27" s="18" t="s">
        <v>20</v>
      </c>
      <c r="D27" s="18">
        <v>200</v>
      </c>
      <c r="E27" s="18">
        <v>27</v>
      </c>
      <c r="F27" s="18">
        <v>5400</v>
      </c>
      <c r="G27" s="19">
        <v>5400</v>
      </c>
      <c r="H27" s="18" t="s">
        <v>21</v>
      </c>
      <c r="I27" s="18" t="s">
        <v>22</v>
      </c>
      <c r="J27" s="31" t="s">
        <v>59</v>
      </c>
      <c r="K27" s="18"/>
      <c r="L27" s="18"/>
      <c r="M27" s="18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</row>
    <row r="28" s="3" customFormat="1" ht="29" customHeight="1" spans="1:187">
      <c r="A28" s="22"/>
      <c r="B28" s="23"/>
      <c r="C28" s="18" t="s">
        <v>15</v>
      </c>
      <c r="D28" s="18">
        <v>1900</v>
      </c>
      <c r="E28" s="18">
        <v>34</v>
      </c>
      <c r="F28" s="18">
        <v>64600</v>
      </c>
      <c r="G28" s="19">
        <v>45220</v>
      </c>
      <c r="H28" s="18" t="s">
        <v>16</v>
      </c>
      <c r="I28" s="18" t="s">
        <v>60</v>
      </c>
      <c r="J28" s="31" t="s">
        <v>61</v>
      </c>
      <c r="K28" s="18">
        <v>150</v>
      </c>
      <c r="L28" s="18">
        <v>19</v>
      </c>
      <c r="M28" s="18">
        <v>45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</row>
    <row r="29" s="3" customFormat="1" ht="29" customHeight="1" spans="1:187">
      <c r="A29" s="24">
        <v>7</v>
      </c>
      <c r="B29" s="25" t="s">
        <v>62</v>
      </c>
      <c r="C29" s="18" t="s">
        <v>15</v>
      </c>
      <c r="D29" s="18">
        <v>3000</v>
      </c>
      <c r="E29" s="18">
        <v>33</v>
      </c>
      <c r="F29" s="18">
        <v>99000</v>
      </c>
      <c r="G29" s="19">
        <v>69300</v>
      </c>
      <c r="H29" s="18" t="s">
        <v>16</v>
      </c>
      <c r="I29" s="18" t="s">
        <v>63</v>
      </c>
      <c r="J29" s="31" t="s">
        <v>64</v>
      </c>
      <c r="K29" s="18">
        <v>240</v>
      </c>
      <c r="L29" s="18">
        <v>30</v>
      </c>
      <c r="M29" s="18">
        <v>33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</row>
    <row r="30" s="3" customFormat="1" ht="29" customHeight="1" spans="1:187">
      <c r="A30" s="22"/>
      <c r="B30" s="23"/>
      <c r="C30" s="18" t="s">
        <v>15</v>
      </c>
      <c r="D30" s="18">
        <v>3000</v>
      </c>
      <c r="E30" s="18">
        <v>34</v>
      </c>
      <c r="F30" s="18">
        <v>102000</v>
      </c>
      <c r="G30" s="19">
        <v>71400</v>
      </c>
      <c r="H30" s="18" t="s">
        <v>16</v>
      </c>
      <c r="I30" s="18" t="s">
        <v>63</v>
      </c>
      <c r="J30" s="31" t="s">
        <v>64</v>
      </c>
      <c r="K30" s="18">
        <v>240</v>
      </c>
      <c r="L30" s="18">
        <v>30</v>
      </c>
      <c r="M30" s="18">
        <v>35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</row>
    <row r="31" s="3" customFormat="1" ht="29" customHeight="1" spans="1:187">
      <c r="A31" s="17">
        <v>8</v>
      </c>
      <c r="B31" s="18" t="s">
        <v>65</v>
      </c>
      <c r="C31" s="18" t="s">
        <v>15</v>
      </c>
      <c r="D31" s="18">
        <v>230</v>
      </c>
      <c r="E31" s="18">
        <v>24</v>
      </c>
      <c r="F31" s="18">
        <v>5520</v>
      </c>
      <c r="G31" s="19">
        <f>F31</f>
        <v>5520</v>
      </c>
      <c r="H31" s="18" t="s">
        <v>26</v>
      </c>
      <c r="I31" s="18" t="s">
        <v>31</v>
      </c>
      <c r="J31" s="31" t="s">
        <v>66</v>
      </c>
      <c r="K31" s="18">
        <v>24</v>
      </c>
      <c r="L31" s="18">
        <v>3</v>
      </c>
      <c r="M31" s="18">
        <v>32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</row>
    <row r="32" s="3" customFormat="1" ht="29" customHeight="1" spans="1:187">
      <c r="A32" s="20">
        <v>9</v>
      </c>
      <c r="B32" s="21" t="s">
        <v>67</v>
      </c>
      <c r="C32" s="18" t="s">
        <v>15</v>
      </c>
      <c r="D32" s="18">
        <v>2050</v>
      </c>
      <c r="E32" s="18">
        <v>60</v>
      </c>
      <c r="F32" s="18">
        <f t="shared" ref="F32:F40" si="0">E32*D32</f>
        <v>123000</v>
      </c>
      <c r="G32" s="18">
        <f>F32*0.3</f>
        <v>36900</v>
      </c>
      <c r="H32" s="18" t="s">
        <v>16</v>
      </c>
      <c r="I32" s="18" t="s">
        <v>68</v>
      </c>
      <c r="J32" s="31" t="s">
        <v>69</v>
      </c>
      <c r="K32" s="18">
        <v>240</v>
      </c>
      <c r="L32" s="18">
        <v>30</v>
      </c>
      <c r="M32" s="18">
        <v>60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</row>
    <row r="33" s="3" customFormat="1" ht="29" customHeight="1" spans="1:187">
      <c r="A33" s="24"/>
      <c r="B33" s="25"/>
      <c r="C33" s="18" t="s">
        <v>15</v>
      </c>
      <c r="D33" s="18">
        <v>2050</v>
      </c>
      <c r="E33" s="18">
        <v>60</v>
      </c>
      <c r="F33" s="18">
        <f t="shared" si="0"/>
        <v>123000</v>
      </c>
      <c r="G33" s="18">
        <f t="shared" ref="G33:G60" si="1">F33*0.3</f>
        <v>36900</v>
      </c>
      <c r="H33" s="18" t="s">
        <v>16</v>
      </c>
      <c r="I33" s="18" t="s">
        <v>68</v>
      </c>
      <c r="J33" s="31" t="s">
        <v>70</v>
      </c>
      <c r="K33" s="18">
        <v>240</v>
      </c>
      <c r="L33" s="18">
        <v>30</v>
      </c>
      <c r="M33" s="18">
        <v>60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</row>
    <row r="34" s="3" customFormat="1" ht="29" customHeight="1" spans="1:187">
      <c r="A34" s="24"/>
      <c r="B34" s="25"/>
      <c r="C34" s="18" t="s">
        <v>15</v>
      </c>
      <c r="D34" s="18">
        <v>2050</v>
      </c>
      <c r="E34" s="18">
        <v>60</v>
      </c>
      <c r="F34" s="18">
        <f t="shared" si="0"/>
        <v>123000</v>
      </c>
      <c r="G34" s="18">
        <f t="shared" si="1"/>
        <v>36900</v>
      </c>
      <c r="H34" s="18" t="s">
        <v>16</v>
      </c>
      <c r="I34" s="18" t="s">
        <v>68</v>
      </c>
      <c r="J34" s="31" t="s">
        <v>71</v>
      </c>
      <c r="K34" s="18">
        <v>240</v>
      </c>
      <c r="L34" s="18">
        <v>30</v>
      </c>
      <c r="M34" s="18">
        <v>60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</row>
    <row r="35" s="3" customFormat="1" ht="29" customHeight="1" spans="1:187">
      <c r="A35" s="24"/>
      <c r="B35" s="25"/>
      <c r="C35" s="18" t="s">
        <v>15</v>
      </c>
      <c r="D35" s="18">
        <v>2050</v>
      </c>
      <c r="E35" s="18">
        <v>60</v>
      </c>
      <c r="F35" s="18">
        <f t="shared" si="0"/>
        <v>123000</v>
      </c>
      <c r="G35" s="18">
        <f t="shared" si="1"/>
        <v>36900</v>
      </c>
      <c r="H35" s="18" t="s">
        <v>16</v>
      </c>
      <c r="I35" s="18" t="s">
        <v>68</v>
      </c>
      <c r="J35" s="31" t="s">
        <v>72</v>
      </c>
      <c r="K35" s="18">
        <v>240</v>
      </c>
      <c r="L35" s="18">
        <v>30</v>
      </c>
      <c r="M35" s="18">
        <v>60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</row>
    <row r="36" s="3" customFormat="1" ht="29" customHeight="1" spans="1:187">
      <c r="A36" s="24"/>
      <c r="B36" s="25"/>
      <c r="C36" s="18" t="s">
        <v>15</v>
      </c>
      <c r="D36" s="18">
        <v>2050</v>
      </c>
      <c r="E36" s="18">
        <v>60</v>
      </c>
      <c r="F36" s="18">
        <f t="shared" si="0"/>
        <v>123000</v>
      </c>
      <c r="G36" s="18">
        <f t="shared" si="1"/>
        <v>36900</v>
      </c>
      <c r="H36" s="18" t="s">
        <v>16</v>
      </c>
      <c r="I36" s="18" t="s">
        <v>68</v>
      </c>
      <c r="J36" s="31" t="s">
        <v>73</v>
      </c>
      <c r="K36" s="18">
        <v>240</v>
      </c>
      <c r="L36" s="18">
        <v>30</v>
      </c>
      <c r="M36" s="18">
        <v>60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</row>
    <row r="37" s="3" customFormat="1" ht="29" customHeight="1" spans="1:187">
      <c r="A37" s="24"/>
      <c r="B37" s="25"/>
      <c r="C37" s="18" t="s">
        <v>15</v>
      </c>
      <c r="D37" s="18">
        <v>3000</v>
      </c>
      <c r="E37" s="18">
        <v>36</v>
      </c>
      <c r="F37" s="18">
        <f t="shared" si="0"/>
        <v>108000</v>
      </c>
      <c r="G37" s="18">
        <f t="shared" si="1"/>
        <v>32400</v>
      </c>
      <c r="H37" s="18" t="s">
        <v>16</v>
      </c>
      <c r="I37" s="18" t="s">
        <v>74</v>
      </c>
      <c r="J37" s="31" t="s">
        <v>75</v>
      </c>
      <c r="K37" s="18">
        <v>240</v>
      </c>
      <c r="L37" s="18">
        <v>30</v>
      </c>
      <c r="M37" s="18">
        <v>36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</row>
    <row r="38" s="3" customFormat="1" ht="29" customHeight="1" spans="1:187">
      <c r="A38" s="24"/>
      <c r="B38" s="25"/>
      <c r="C38" s="18" t="s">
        <v>15</v>
      </c>
      <c r="D38" s="18">
        <v>3000</v>
      </c>
      <c r="E38" s="18">
        <v>37</v>
      </c>
      <c r="F38" s="18">
        <f t="shared" si="0"/>
        <v>111000</v>
      </c>
      <c r="G38" s="18">
        <f t="shared" si="1"/>
        <v>33300</v>
      </c>
      <c r="H38" s="18" t="s">
        <v>16</v>
      </c>
      <c r="I38" s="18" t="s">
        <v>74</v>
      </c>
      <c r="J38" s="31" t="s">
        <v>75</v>
      </c>
      <c r="K38" s="18">
        <v>240</v>
      </c>
      <c r="L38" s="18">
        <v>30</v>
      </c>
      <c r="M38" s="18">
        <v>37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</row>
    <row r="39" s="3" customFormat="1" ht="29" customHeight="1" spans="1:187">
      <c r="A39" s="24"/>
      <c r="B39" s="25"/>
      <c r="C39" s="18" t="s">
        <v>15</v>
      </c>
      <c r="D39" s="18">
        <v>2050</v>
      </c>
      <c r="E39" s="18">
        <v>60</v>
      </c>
      <c r="F39" s="18">
        <f t="shared" si="0"/>
        <v>123000</v>
      </c>
      <c r="G39" s="18">
        <f t="shared" si="1"/>
        <v>36900</v>
      </c>
      <c r="H39" s="18" t="s">
        <v>16</v>
      </c>
      <c r="I39" s="18" t="s">
        <v>68</v>
      </c>
      <c r="J39" s="31" t="s">
        <v>76</v>
      </c>
      <c r="K39" s="18">
        <v>240</v>
      </c>
      <c r="L39" s="18">
        <v>30</v>
      </c>
      <c r="M39" s="18">
        <v>60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</row>
    <row r="40" s="3" customFormat="1" ht="29" customHeight="1" spans="1:187">
      <c r="A40" s="24"/>
      <c r="B40" s="25"/>
      <c r="C40" s="18" t="s">
        <v>15</v>
      </c>
      <c r="D40" s="18">
        <v>2050</v>
      </c>
      <c r="E40" s="18">
        <v>60</v>
      </c>
      <c r="F40" s="18">
        <f t="shared" si="0"/>
        <v>123000</v>
      </c>
      <c r="G40" s="18">
        <f t="shared" si="1"/>
        <v>36900</v>
      </c>
      <c r="H40" s="18" t="s">
        <v>16</v>
      </c>
      <c r="I40" s="18" t="s">
        <v>68</v>
      </c>
      <c r="J40" s="31" t="s">
        <v>76</v>
      </c>
      <c r="K40" s="18">
        <v>240</v>
      </c>
      <c r="L40" s="18">
        <v>30</v>
      </c>
      <c r="M40" s="18">
        <v>60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</row>
    <row r="41" s="3" customFormat="1" ht="29" customHeight="1" spans="1:187">
      <c r="A41" s="24"/>
      <c r="B41" s="25"/>
      <c r="C41" s="18" t="s">
        <v>15</v>
      </c>
      <c r="D41" s="18">
        <v>2050</v>
      </c>
      <c r="E41" s="18">
        <v>60</v>
      </c>
      <c r="F41" s="18">
        <v>123000</v>
      </c>
      <c r="G41" s="18">
        <f t="shared" si="1"/>
        <v>36900</v>
      </c>
      <c r="H41" s="18" t="s">
        <v>16</v>
      </c>
      <c r="I41" s="18" t="s">
        <v>68</v>
      </c>
      <c r="J41" s="31" t="s">
        <v>77</v>
      </c>
      <c r="K41" s="18">
        <v>240</v>
      </c>
      <c r="L41" s="18">
        <v>30</v>
      </c>
      <c r="M41" s="18">
        <v>60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</row>
    <row r="42" s="3" customFormat="1" ht="29" customHeight="1" spans="1:187">
      <c r="A42" s="24"/>
      <c r="B42" s="25"/>
      <c r="C42" s="18" t="s">
        <v>15</v>
      </c>
      <c r="D42" s="18">
        <v>2050</v>
      </c>
      <c r="E42" s="18">
        <v>60</v>
      </c>
      <c r="F42" s="18">
        <v>123000</v>
      </c>
      <c r="G42" s="18">
        <f t="shared" si="1"/>
        <v>36900</v>
      </c>
      <c r="H42" s="18" t="s">
        <v>16</v>
      </c>
      <c r="I42" s="18" t="s">
        <v>68</v>
      </c>
      <c r="J42" s="31" t="s">
        <v>77</v>
      </c>
      <c r="K42" s="18">
        <v>240</v>
      </c>
      <c r="L42" s="18">
        <v>30</v>
      </c>
      <c r="M42" s="18">
        <v>60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</row>
    <row r="43" s="3" customFormat="1" ht="29" customHeight="1" spans="1:187">
      <c r="A43" s="17">
        <v>10</v>
      </c>
      <c r="B43" s="18" t="s">
        <v>78</v>
      </c>
      <c r="C43" s="18" t="s">
        <v>15</v>
      </c>
      <c r="D43" s="18">
        <v>2050</v>
      </c>
      <c r="E43" s="18">
        <v>60</v>
      </c>
      <c r="F43" s="18">
        <f t="shared" ref="F43:F49" si="2">E43*D43</f>
        <v>123000</v>
      </c>
      <c r="G43" s="18">
        <f t="shared" si="1"/>
        <v>36900</v>
      </c>
      <c r="H43" s="18" t="s">
        <v>16</v>
      </c>
      <c r="I43" s="18" t="s">
        <v>68</v>
      </c>
      <c r="J43" s="31" t="s">
        <v>79</v>
      </c>
      <c r="K43" s="18">
        <v>240</v>
      </c>
      <c r="L43" s="18">
        <v>30</v>
      </c>
      <c r="M43" s="18">
        <v>60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</row>
    <row r="44" s="3" customFormat="1" ht="29" customHeight="1" spans="1:187">
      <c r="A44" s="20">
        <v>11</v>
      </c>
      <c r="B44" s="21" t="s">
        <v>80</v>
      </c>
      <c r="C44" s="18" t="s">
        <v>15</v>
      </c>
      <c r="D44" s="18">
        <v>2000</v>
      </c>
      <c r="E44" s="18">
        <v>59</v>
      </c>
      <c r="F44" s="18">
        <f t="shared" si="2"/>
        <v>118000</v>
      </c>
      <c r="G44" s="18">
        <f t="shared" si="1"/>
        <v>35400</v>
      </c>
      <c r="H44" s="18" t="s">
        <v>16</v>
      </c>
      <c r="I44" s="18" t="s">
        <v>81</v>
      </c>
      <c r="J44" s="31" t="s">
        <v>82</v>
      </c>
      <c r="K44" s="18">
        <v>160</v>
      </c>
      <c r="L44" s="18">
        <v>20</v>
      </c>
      <c r="M44" s="18">
        <v>59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</row>
    <row r="45" s="3" customFormat="1" ht="29" customHeight="1" spans="1:187">
      <c r="A45" s="24"/>
      <c r="B45" s="25"/>
      <c r="C45" s="18" t="s">
        <v>15</v>
      </c>
      <c r="D45" s="18">
        <v>2000</v>
      </c>
      <c r="E45" s="18">
        <v>60</v>
      </c>
      <c r="F45" s="18">
        <f t="shared" si="2"/>
        <v>120000</v>
      </c>
      <c r="G45" s="18">
        <f t="shared" si="1"/>
        <v>36000</v>
      </c>
      <c r="H45" s="18" t="s">
        <v>16</v>
      </c>
      <c r="I45" s="18" t="s">
        <v>81</v>
      </c>
      <c r="J45" s="31" t="s">
        <v>83</v>
      </c>
      <c r="K45" s="18">
        <v>160</v>
      </c>
      <c r="L45" s="18">
        <v>20</v>
      </c>
      <c r="M45" s="18">
        <v>60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</row>
    <row r="46" s="3" customFormat="1" ht="29" customHeight="1" spans="1:187">
      <c r="A46" s="24"/>
      <c r="B46" s="25"/>
      <c r="C46" s="18" t="s">
        <v>15</v>
      </c>
      <c r="D46" s="18">
        <v>2000</v>
      </c>
      <c r="E46" s="18">
        <v>60</v>
      </c>
      <c r="F46" s="18">
        <f t="shared" si="2"/>
        <v>120000</v>
      </c>
      <c r="G46" s="18">
        <f t="shared" si="1"/>
        <v>36000</v>
      </c>
      <c r="H46" s="18" t="s">
        <v>16</v>
      </c>
      <c r="I46" s="18" t="s">
        <v>84</v>
      </c>
      <c r="J46" s="31" t="s">
        <v>85</v>
      </c>
      <c r="K46" s="18">
        <v>160</v>
      </c>
      <c r="L46" s="18">
        <v>20</v>
      </c>
      <c r="M46" s="18">
        <v>60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</row>
    <row r="47" s="3" customFormat="1" ht="29" customHeight="1" spans="1:187">
      <c r="A47" s="22"/>
      <c r="B47" s="23"/>
      <c r="C47" s="18" t="s">
        <v>15</v>
      </c>
      <c r="D47" s="18">
        <v>5000</v>
      </c>
      <c r="E47" s="18">
        <v>60</v>
      </c>
      <c r="F47" s="18">
        <f t="shared" si="2"/>
        <v>300000</v>
      </c>
      <c r="G47" s="18">
        <f t="shared" si="1"/>
        <v>90000</v>
      </c>
      <c r="H47" s="18" t="s">
        <v>16</v>
      </c>
      <c r="I47" s="18" t="s">
        <v>40</v>
      </c>
      <c r="J47" s="31" t="s">
        <v>86</v>
      </c>
      <c r="K47" s="18">
        <v>400</v>
      </c>
      <c r="L47" s="18">
        <v>50</v>
      </c>
      <c r="M47" s="18">
        <v>60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</row>
    <row r="48" s="3" customFormat="1" ht="29" customHeight="1" spans="1:187">
      <c r="A48" s="24">
        <v>12</v>
      </c>
      <c r="B48" s="25" t="s">
        <v>37</v>
      </c>
      <c r="C48" s="18" t="s">
        <v>15</v>
      </c>
      <c r="D48" s="18">
        <v>5000</v>
      </c>
      <c r="E48" s="18">
        <v>60</v>
      </c>
      <c r="F48" s="18">
        <f t="shared" si="2"/>
        <v>300000</v>
      </c>
      <c r="G48" s="18">
        <f t="shared" si="1"/>
        <v>90000</v>
      </c>
      <c r="H48" s="18" t="s">
        <v>16</v>
      </c>
      <c r="I48" s="18" t="s">
        <v>40</v>
      </c>
      <c r="J48" s="18" t="s">
        <v>87</v>
      </c>
      <c r="K48" s="18">
        <v>400</v>
      </c>
      <c r="L48" s="18">
        <v>50</v>
      </c>
      <c r="M48" s="18">
        <v>60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</row>
    <row r="49" s="3" customFormat="1" ht="29" customHeight="1" spans="1:187">
      <c r="A49" s="24"/>
      <c r="B49" s="25"/>
      <c r="C49" s="18" t="s">
        <v>15</v>
      </c>
      <c r="D49" s="18">
        <v>5000</v>
      </c>
      <c r="E49" s="18">
        <v>48</v>
      </c>
      <c r="F49" s="18">
        <f t="shared" si="2"/>
        <v>240000</v>
      </c>
      <c r="G49" s="18">
        <f t="shared" si="1"/>
        <v>72000</v>
      </c>
      <c r="H49" s="18" t="s">
        <v>16</v>
      </c>
      <c r="I49" s="18" t="s">
        <v>40</v>
      </c>
      <c r="J49" s="18" t="s">
        <v>88</v>
      </c>
      <c r="K49" s="18">
        <v>400</v>
      </c>
      <c r="L49" s="18">
        <v>50</v>
      </c>
      <c r="M49" s="18">
        <v>48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</row>
    <row r="50" s="3" customFormat="1" ht="29" customHeight="1" spans="1:187">
      <c r="A50" s="22"/>
      <c r="B50" s="23"/>
      <c r="C50" s="18" t="s">
        <v>15</v>
      </c>
      <c r="D50" s="18">
        <v>5000</v>
      </c>
      <c r="E50" s="18">
        <v>60</v>
      </c>
      <c r="F50" s="18">
        <f t="shared" ref="F50:F56" si="3">E50*D50</f>
        <v>300000</v>
      </c>
      <c r="G50" s="18">
        <f t="shared" si="1"/>
        <v>90000</v>
      </c>
      <c r="H50" s="18" t="s">
        <v>16</v>
      </c>
      <c r="I50" s="18" t="s">
        <v>40</v>
      </c>
      <c r="J50" s="31" t="s">
        <v>89</v>
      </c>
      <c r="K50" s="18">
        <v>400</v>
      </c>
      <c r="L50" s="18">
        <v>50</v>
      </c>
      <c r="M50" s="18">
        <v>60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</row>
    <row r="51" s="3" customFormat="1" ht="29" customHeight="1" spans="1:187">
      <c r="A51" s="20">
        <v>13</v>
      </c>
      <c r="B51" s="21" t="s">
        <v>90</v>
      </c>
      <c r="C51" s="18" t="s">
        <v>15</v>
      </c>
      <c r="D51" s="18">
        <v>2050</v>
      </c>
      <c r="E51" s="18">
        <v>42</v>
      </c>
      <c r="F51" s="18">
        <f t="shared" si="3"/>
        <v>86100</v>
      </c>
      <c r="G51" s="18">
        <f t="shared" si="1"/>
        <v>25830</v>
      </c>
      <c r="H51" s="18" t="s">
        <v>16</v>
      </c>
      <c r="I51" s="18" t="s">
        <v>68</v>
      </c>
      <c r="J51" s="31" t="s">
        <v>91</v>
      </c>
      <c r="K51" s="18">
        <v>240</v>
      </c>
      <c r="L51" s="18">
        <v>30</v>
      </c>
      <c r="M51" s="18">
        <v>42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</row>
    <row r="52" s="3" customFormat="1" ht="29" customHeight="1" spans="1:187">
      <c r="A52" s="22"/>
      <c r="B52" s="23"/>
      <c r="C52" s="18" t="s">
        <v>15</v>
      </c>
      <c r="D52" s="18">
        <v>2050</v>
      </c>
      <c r="E52" s="18">
        <v>29</v>
      </c>
      <c r="F52" s="18">
        <f t="shared" si="3"/>
        <v>59450</v>
      </c>
      <c r="G52" s="18">
        <f t="shared" si="1"/>
        <v>17835</v>
      </c>
      <c r="H52" s="18" t="s">
        <v>16</v>
      </c>
      <c r="I52" s="18" t="s">
        <v>68</v>
      </c>
      <c r="J52" s="31" t="s">
        <v>92</v>
      </c>
      <c r="K52" s="18">
        <v>240</v>
      </c>
      <c r="L52" s="18">
        <v>30</v>
      </c>
      <c r="M52" s="18">
        <v>29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</row>
    <row r="53" s="3" customFormat="1" ht="29" customHeight="1" spans="1:187">
      <c r="A53" s="20">
        <v>14</v>
      </c>
      <c r="B53" s="21" t="s">
        <v>62</v>
      </c>
      <c r="C53" s="18" t="s">
        <v>15</v>
      </c>
      <c r="D53" s="18">
        <v>3000</v>
      </c>
      <c r="E53" s="18">
        <v>60</v>
      </c>
      <c r="F53" s="18">
        <f t="shared" si="3"/>
        <v>180000</v>
      </c>
      <c r="G53" s="18">
        <f t="shared" si="1"/>
        <v>54000</v>
      </c>
      <c r="H53" s="18" t="s">
        <v>16</v>
      </c>
      <c r="I53" s="18" t="s">
        <v>74</v>
      </c>
      <c r="J53" s="31" t="s">
        <v>93</v>
      </c>
      <c r="K53" s="18">
        <v>240</v>
      </c>
      <c r="L53" s="18">
        <v>30</v>
      </c>
      <c r="M53" s="18">
        <v>60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</row>
    <row r="54" s="3" customFormat="1" ht="29" customHeight="1" spans="1:187">
      <c r="A54" s="24"/>
      <c r="B54" s="25"/>
      <c r="C54" s="18" t="s">
        <v>15</v>
      </c>
      <c r="D54" s="18">
        <v>3000</v>
      </c>
      <c r="E54" s="18">
        <v>56</v>
      </c>
      <c r="F54" s="18">
        <f t="shared" si="3"/>
        <v>168000</v>
      </c>
      <c r="G54" s="18">
        <f t="shared" si="1"/>
        <v>50400</v>
      </c>
      <c r="H54" s="18" t="s">
        <v>16</v>
      </c>
      <c r="I54" s="18" t="s">
        <v>74</v>
      </c>
      <c r="J54" s="31" t="s">
        <v>93</v>
      </c>
      <c r="K54" s="18">
        <v>240</v>
      </c>
      <c r="L54" s="18">
        <v>30</v>
      </c>
      <c r="M54" s="18">
        <v>56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</row>
    <row r="55" s="3" customFormat="1" ht="29" customHeight="1" spans="1:187">
      <c r="A55" s="24"/>
      <c r="B55" s="25"/>
      <c r="C55" s="18" t="s">
        <v>15</v>
      </c>
      <c r="D55" s="18">
        <v>3000</v>
      </c>
      <c r="E55" s="18">
        <v>60</v>
      </c>
      <c r="F55" s="18">
        <f t="shared" si="3"/>
        <v>180000</v>
      </c>
      <c r="G55" s="18">
        <f t="shared" si="1"/>
        <v>54000</v>
      </c>
      <c r="H55" s="18" t="s">
        <v>16</v>
      </c>
      <c r="I55" s="18" t="s">
        <v>94</v>
      </c>
      <c r="J55" s="31" t="s">
        <v>95</v>
      </c>
      <c r="K55" s="18">
        <v>240</v>
      </c>
      <c r="L55" s="18">
        <v>30</v>
      </c>
      <c r="M55" s="18">
        <v>60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</row>
    <row r="56" s="3" customFormat="1" ht="29" customHeight="1" spans="1:187">
      <c r="A56" s="22"/>
      <c r="B56" s="23"/>
      <c r="C56" s="18" t="s">
        <v>15</v>
      </c>
      <c r="D56" s="18">
        <v>3000</v>
      </c>
      <c r="E56" s="18">
        <v>56</v>
      </c>
      <c r="F56" s="18">
        <f t="shared" si="3"/>
        <v>168000</v>
      </c>
      <c r="G56" s="18">
        <f t="shared" si="1"/>
        <v>50400</v>
      </c>
      <c r="H56" s="18" t="s">
        <v>16</v>
      </c>
      <c r="I56" s="18" t="s">
        <v>94</v>
      </c>
      <c r="J56" s="31" t="s">
        <v>95</v>
      </c>
      <c r="K56" s="18">
        <v>240</v>
      </c>
      <c r="L56" s="18">
        <v>30</v>
      </c>
      <c r="M56" s="18">
        <v>56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</row>
    <row r="57" s="3" customFormat="1" ht="29" customHeight="1" spans="1:187">
      <c r="A57" s="17">
        <v>15</v>
      </c>
      <c r="B57" s="18" t="s">
        <v>96</v>
      </c>
      <c r="C57" s="18" t="s">
        <v>15</v>
      </c>
      <c r="D57" s="18">
        <v>6300</v>
      </c>
      <c r="E57" s="18">
        <v>43</v>
      </c>
      <c r="F57" s="18">
        <f t="shared" ref="F57:F64" si="4">E57*D57</f>
        <v>270900</v>
      </c>
      <c r="G57" s="18">
        <f t="shared" ref="G57:G64" si="5">F57*0.3</f>
        <v>81270</v>
      </c>
      <c r="H57" s="18" t="s">
        <v>16</v>
      </c>
      <c r="I57" s="18" t="s">
        <v>97</v>
      </c>
      <c r="J57" s="31" t="s">
        <v>98</v>
      </c>
      <c r="K57" s="18"/>
      <c r="L57" s="18">
        <v>63</v>
      </c>
      <c r="M57" s="18">
        <v>43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</row>
    <row r="58" s="3" customFormat="1" ht="29" customHeight="1" spans="1:187">
      <c r="A58" s="17"/>
      <c r="B58" s="18"/>
      <c r="C58" s="18" t="s">
        <v>15</v>
      </c>
      <c r="D58" s="18">
        <v>6300</v>
      </c>
      <c r="E58" s="18">
        <v>24</v>
      </c>
      <c r="F58" s="18">
        <f t="shared" si="4"/>
        <v>151200</v>
      </c>
      <c r="G58" s="18">
        <f t="shared" si="5"/>
        <v>45360</v>
      </c>
      <c r="H58" s="18" t="s">
        <v>16</v>
      </c>
      <c r="I58" s="18" t="s">
        <v>99</v>
      </c>
      <c r="J58" s="31" t="s">
        <v>98</v>
      </c>
      <c r="K58" s="18"/>
      <c r="L58" s="18">
        <v>63</v>
      </c>
      <c r="M58" s="18">
        <v>24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</row>
    <row r="59" s="3" customFormat="1" ht="29" customHeight="1" spans="1:187">
      <c r="A59" s="17"/>
      <c r="B59" s="18"/>
      <c r="C59" s="18" t="s">
        <v>15</v>
      </c>
      <c r="D59" s="18">
        <v>6700</v>
      </c>
      <c r="E59" s="18">
        <v>24</v>
      </c>
      <c r="F59" s="18">
        <f t="shared" si="4"/>
        <v>160800</v>
      </c>
      <c r="G59" s="18">
        <f t="shared" si="5"/>
        <v>48240</v>
      </c>
      <c r="H59" s="18" t="s">
        <v>16</v>
      </c>
      <c r="I59" s="18" t="s">
        <v>100</v>
      </c>
      <c r="J59" s="31" t="s">
        <v>98</v>
      </c>
      <c r="K59" s="18"/>
      <c r="L59" s="18">
        <v>67</v>
      </c>
      <c r="M59" s="18">
        <v>24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</row>
    <row r="60" s="3" customFormat="1" ht="29" customHeight="1" spans="1:187">
      <c r="A60" s="17"/>
      <c r="B60" s="18"/>
      <c r="C60" s="18" t="s">
        <v>15</v>
      </c>
      <c r="D60" s="18">
        <v>6300</v>
      </c>
      <c r="E60" s="18">
        <v>12</v>
      </c>
      <c r="F60" s="18">
        <f t="shared" si="4"/>
        <v>75600</v>
      </c>
      <c r="G60" s="18">
        <f t="shared" si="5"/>
        <v>22680</v>
      </c>
      <c r="H60" s="18" t="s">
        <v>16</v>
      </c>
      <c r="I60" s="18" t="s">
        <v>101</v>
      </c>
      <c r="J60" s="31" t="s">
        <v>98</v>
      </c>
      <c r="K60" s="18"/>
      <c r="L60" s="18">
        <v>63</v>
      </c>
      <c r="M60" s="18">
        <v>12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</row>
    <row r="61" s="3" customFormat="1" ht="29" customHeight="1" spans="1:187">
      <c r="A61" s="17"/>
      <c r="B61" s="18"/>
      <c r="C61" s="18" t="s">
        <v>15</v>
      </c>
      <c r="D61" s="18">
        <v>6300</v>
      </c>
      <c r="E61" s="18">
        <v>14</v>
      </c>
      <c r="F61" s="18">
        <f t="shared" si="4"/>
        <v>88200</v>
      </c>
      <c r="G61" s="18">
        <f t="shared" si="5"/>
        <v>26460</v>
      </c>
      <c r="H61" s="18" t="s">
        <v>16</v>
      </c>
      <c r="I61" s="18" t="s">
        <v>102</v>
      </c>
      <c r="J61" s="31" t="s">
        <v>98</v>
      </c>
      <c r="K61" s="18"/>
      <c r="L61" s="18">
        <v>63</v>
      </c>
      <c r="M61" s="18">
        <v>14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</row>
    <row r="62" s="3" customFormat="1" ht="29" customHeight="1" spans="1:187">
      <c r="A62" s="17"/>
      <c r="B62" s="18"/>
      <c r="C62" s="18" t="s">
        <v>15</v>
      </c>
      <c r="D62" s="18">
        <v>6700</v>
      </c>
      <c r="E62" s="18">
        <v>23</v>
      </c>
      <c r="F62" s="18">
        <f t="shared" si="4"/>
        <v>154100</v>
      </c>
      <c r="G62" s="18">
        <f t="shared" si="5"/>
        <v>46230</v>
      </c>
      <c r="H62" s="18" t="s">
        <v>16</v>
      </c>
      <c r="I62" s="18" t="s">
        <v>103</v>
      </c>
      <c r="J62" s="31" t="s">
        <v>98</v>
      </c>
      <c r="K62" s="18"/>
      <c r="L62" s="18">
        <v>67</v>
      </c>
      <c r="M62" s="18">
        <v>23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</row>
    <row r="63" s="3" customFormat="1" ht="29" customHeight="1" spans="1:187">
      <c r="A63" s="17">
        <v>16</v>
      </c>
      <c r="B63" s="26" t="s">
        <v>44</v>
      </c>
      <c r="C63" s="18" t="s">
        <v>15</v>
      </c>
      <c r="D63" s="18">
        <v>2500</v>
      </c>
      <c r="E63" s="27">
        <v>55</v>
      </c>
      <c r="F63" s="18">
        <f t="shared" si="4"/>
        <v>137500</v>
      </c>
      <c r="G63" s="18">
        <f t="shared" si="5"/>
        <v>41250</v>
      </c>
      <c r="H63" s="18" t="s">
        <v>16</v>
      </c>
      <c r="I63" s="18" t="s">
        <v>104</v>
      </c>
      <c r="J63" s="31" t="s">
        <v>105</v>
      </c>
      <c r="K63" s="18"/>
      <c r="L63" s="34">
        <v>25</v>
      </c>
      <c r="M63" s="18">
        <v>55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</row>
    <row r="64" s="3" customFormat="1" ht="29" customHeight="1" spans="1:187">
      <c r="A64" s="17">
        <v>17</v>
      </c>
      <c r="B64" s="18" t="s">
        <v>106</v>
      </c>
      <c r="C64" s="18" t="s">
        <v>15</v>
      </c>
      <c r="D64" s="18">
        <v>2000</v>
      </c>
      <c r="E64" s="28">
        <v>31</v>
      </c>
      <c r="F64" s="18">
        <f t="shared" si="4"/>
        <v>62000</v>
      </c>
      <c r="G64" s="18">
        <f t="shared" si="5"/>
        <v>18600</v>
      </c>
      <c r="H64" s="18" t="s">
        <v>16</v>
      </c>
      <c r="I64" s="18" t="s">
        <v>17</v>
      </c>
      <c r="J64" s="31" t="s">
        <v>107</v>
      </c>
      <c r="K64" s="18"/>
      <c r="L64" s="34">
        <v>20</v>
      </c>
      <c r="M64" s="18">
        <v>31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</row>
    <row r="65" s="4" customFormat="1" ht="29" customHeight="1" spans="1:13">
      <c r="A65" s="35" t="s">
        <v>108</v>
      </c>
      <c r="B65" s="36"/>
      <c r="C65" s="37"/>
      <c r="D65" s="37"/>
      <c r="E65" s="37">
        <f>SUM(E3:E64)</f>
        <v>2667</v>
      </c>
      <c r="F65" s="37">
        <f>SUM(F3:F64)</f>
        <v>6280970</v>
      </c>
      <c r="G65" s="37">
        <f>SUM(G3:G64)</f>
        <v>2510373</v>
      </c>
      <c r="H65" s="37"/>
      <c r="I65" s="37"/>
      <c r="J65" s="37"/>
      <c r="K65" s="37"/>
      <c r="L65" s="37"/>
      <c r="M65" s="37"/>
    </row>
  </sheetData>
  <autoFilter ref="A2:GE65">
    <extLst/>
  </autoFilter>
  <mergeCells count="28">
    <mergeCell ref="A1:M1"/>
    <mergeCell ref="A65:D65"/>
    <mergeCell ref="A3:A6"/>
    <mergeCell ref="A7:A10"/>
    <mergeCell ref="A12:A15"/>
    <mergeCell ref="A16:A17"/>
    <mergeCell ref="A18:A22"/>
    <mergeCell ref="A23:A28"/>
    <mergeCell ref="A29:A30"/>
    <mergeCell ref="A32:A42"/>
    <mergeCell ref="A44:A47"/>
    <mergeCell ref="A48:A50"/>
    <mergeCell ref="A51:A52"/>
    <mergeCell ref="A53:A56"/>
    <mergeCell ref="A57:A62"/>
    <mergeCell ref="B3:B6"/>
    <mergeCell ref="B7:B10"/>
    <mergeCell ref="B12:B15"/>
    <mergeCell ref="B16:B17"/>
    <mergeCell ref="B18:B22"/>
    <mergeCell ref="B23:B28"/>
    <mergeCell ref="B29:B30"/>
    <mergeCell ref="B32:B42"/>
    <mergeCell ref="B44:B47"/>
    <mergeCell ref="B48:B50"/>
    <mergeCell ref="B51:B52"/>
    <mergeCell ref="B53:B56"/>
    <mergeCell ref="B57:B62"/>
  </mergeCells>
  <pageMargins left="0.554166666666667" right="0.554166666666667" top="0.409027777777778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Hellen1406689043</cp:lastModifiedBy>
  <dcterms:created xsi:type="dcterms:W3CDTF">2018-02-26T08:50:00Z</dcterms:created>
  <dcterms:modified xsi:type="dcterms:W3CDTF">2018-12-20T05:38:50Z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