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清镇河道划界" sheetId="1" r:id="rId1"/>
  </sheets>
  <definedNames>
    <definedName name="_xlnm._FilterDatabase" localSheetId="0" hidden="1">清镇河道划界!$A$4:$V$4</definedName>
  </definedNames>
  <calcPr calcId="144525"/>
</workbook>
</file>

<file path=xl/sharedStrings.xml><?xml version="1.0" encoding="utf-8"?>
<sst xmlns="http://schemas.openxmlformats.org/spreadsheetml/2006/main" count="1772" uniqueCount="296">
  <si>
    <t>清镇市（骆家桥河）管理范围线界桩（牌）起讫点、坐标、高程及公告牌成果（行政区域）统计表</t>
  </si>
  <si>
    <t>镇（乡、街道办）</t>
  </si>
  <si>
    <t>岸别</t>
  </si>
  <si>
    <t>公告牌（个）</t>
  </si>
  <si>
    <t>界桩（牌）起点、坐标、高程（m）</t>
  </si>
  <si>
    <t>界桩（牌）讫点、坐标、高程（m）</t>
  </si>
  <si>
    <t>管理范围线长度</t>
  </si>
  <si>
    <t>公告牌总计(个)</t>
  </si>
  <si>
    <t>界桩（牌）个数</t>
  </si>
  <si>
    <t>起点编号</t>
  </si>
  <si>
    <t>X</t>
  </si>
  <si>
    <t>Y</t>
  </si>
  <si>
    <t>H</t>
  </si>
  <si>
    <t>讫点编号</t>
  </si>
  <si>
    <t>岸别小计（m）</t>
  </si>
  <si>
    <t>总计（km）</t>
  </si>
  <si>
    <t>岸别小计（个）</t>
  </si>
  <si>
    <t>左岸总计（个）</t>
  </si>
  <si>
    <t>右岸总计（个）</t>
  </si>
  <si>
    <t>总计（个）</t>
  </si>
  <si>
    <t>红枫湖镇</t>
  </si>
  <si>
    <t>左</t>
  </si>
  <si>
    <t>LJQHZ0001</t>
  </si>
  <si>
    <t>LJQHZ0006</t>
  </si>
  <si>
    <t>右</t>
  </si>
  <si>
    <t>LJQHY0001</t>
  </si>
  <si>
    <t>LJQHY0006</t>
  </si>
  <si>
    <t>合   计</t>
  </si>
  <si>
    <t>清镇市（簸箩河）管理范围线界桩（牌）起讫点、坐标、高程及公告牌成果（行政区域）统计表</t>
  </si>
  <si>
    <t>BLHZ0001</t>
  </si>
  <si>
    <t>BLHZ0009</t>
  </si>
  <si>
    <t>BLHY0001</t>
  </si>
  <si>
    <t>BLHY0009</t>
  </si>
  <si>
    <t>清镇市(民联河)管理范围线界桩（牌）起讫点、坐标、高程及公告牌成果（行政区域）统计表</t>
  </si>
  <si>
    <t>MLHZ0001</t>
  </si>
  <si>
    <t>MLHZ0004</t>
  </si>
  <si>
    <t>MLHY0001</t>
  </si>
  <si>
    <t>MLHY0004</t>
  </si>
  <si>
    <t>清镇市（右七河）管理范围线界桩（牌）起讫点、坐标、高程及公告牌成果（行政区域）统计表</t>
  </si>
  <si>
    <t>YQHZ0001</t>
  </si>
  <si>
    <t>YQHZ0009</t>
  </si>
  <si>
    <t>YQHY0001</t>
  </si>
  <si>
    <t>YQHY0009</t>
  </si>
  <si>
    <t>清镇市（魔石冲沟）管理范围线界桩（牌）起讫点、坐标、高程及公告牌成果（行政区域）统计表</t>
  </si>
  <si>
    <t>MSCGZ0001</t>
  </si>
  <si>
    <t>MSCGZ0005</t>
  </si>
  <si>
    <t>MSCGY0001</t>
  </si>
  <si>
    <t>MSCGY0005</t>
  </si>
  <si>
    <t>清镇市（中山沟）管理范围线界桩（牌）起讫点、坐标、高程及公告牌成果（行政区域）统计表</t>
  </si>
  <si>
    <t>ZSGZ0001</t>
  </si>
  <si>
    <t>ZSGZ0006</t>
  </si>
  <si>
    <t>ZSGY0001</t>
  </si>
  <si>
    <t>ZSGY0006</t>
  </si>
  <si>
    <t>清镇市（四百路河）管理范围线界桩（牌）起讫点、坐标、高程及公告牌成果（行政区域）统计表</t>
  </si>
  <si>
    <t>SBLHZ0001</t>
  </si>
  <si>
    <t>SBLHZ0004</t>
  </si>
  <si>
    <t>SBLHY0001</t>
  </si>
  <si>
    <t>SBLHY0004</t>
  </si>
  <si>
    <t>清镇市（下寨村厂坡支流）管理范围线界桩（牌）起讫点、坐标、高程及公告牌成果（行政区域）统计表</t>
  </si>
  <si>
    <t>犁倭镇</t>
  </si>
  <si>
    <t>CPZLZ0001</t>
  </si>
  <si>
    <t>CPZLZ0016</t>
  </si>
  <si>
    <t>CPZLY0001</t>
  </si>
  <si>
    <t>CPZLY0016</t>
  </si>
  <si>
    <t>清镇市（大冲支流）管理范围线界桩（牌）起讫点、坐标、高程及公告牌成果（行政区域）统计表</t>
  </si>
  <si>
    <t>DCZLZ0001</t>
  </si>
  <si>
    <t>DCZLY0001</t>
  </si>
  <si>
    <t>清镇市（柿花树支流）管理范围线界桩（牌）起讫点、坐标、高程及公告牌成果（行政区域）统计表</t>
  </si>
  <si>
    <t>SHSZLZ0001</t>
  </si>
  <si>
    <t>SHSZLY0001</t>
  </si>
  <si>
    <t>清镇市（暗流河老院村白腊支流）管理范围线界桩（牌）起讫点、坐标、高程及公告牌成果（行政区域）统计表</t>
  </si>
  <si>
    <t>卫城镇</t>
  </si>
  <si>
    <t>BLZLZ0001</t>
  </si>
  <si>
    <t>BLZLHZ0004</t>
  </si>
  <si>
    <t>BLZLY0001</t>
  </si>
  <si>
    <t>BLZLY0004</t>
  </si>
  <si>
    <t>BLZLZ0004</t>
  </si>
  <si>
    <t>BLZLZ0005</t>
  </si>
  <si>
    <t>BLZLY0005</t>
  </si>
  <si>
    <t>清镇市（油菜河河溪洞支流）管理范围线界桩（牌）起讫点、坐标、高程及公告牌成果（行政区域）统计表</t>
  </si>
  <si>
    <t>HXDZLZ0001</t>
  </si>
  <si>
    <t>YCHY0018</t>
  </si>
  <si>
    <t>HXDZLY0001</t>
  </si>
  <si>
    <t>HXDZLY0003</t>
  </si>
  <si>
    <t>清镇市（油菜河周家桥支流）管理范围线界桩（牌）起讫点、坐标、高程及公告牌成果（行政区域）统计表</t>
  </si>
  <si>
    <t>ZJQZLZ0001</t>
  </si>
  <si>
    <t>YCHZ0019</t>
  </si>
  <si>
    <t>ZJQZLY0001</t>
  </si>
  <si>
    <t>ZJQZLY0016</t>
  </si>
  <si>
    <t>清镇市（油菜河老河院支流）管理范围线界桩（牌）起讫点、坐标、高程及公告牌成果（行政区域）统计表</t>
  </si>
  <si>
    <t>LHYZLZ0001</t>
  </si>
  <si>
    <t>LHYZLZ0005</t>
  </si>
  <si>
    <t>LHYZLY0001</t>
  </si>
  <si>
    <t>LHYZLY0005</t>
  </si>
  <si>
    <t>清镇市（油菜河小干河支流）管理范围线界桩（牌）起讫点、坐标、高程及公告牌成果（行政区域）统计表</t>
  </si>
  <si>
    <t>XGHZLZ0001</t>
  </si>
  <si>
    <t>XGHZLZ00016</t>
  </si>
  <si>
    <t>XGHZLY0001</t>
  </si>
  <si>
    <t>XGHZLY0016</t>
  </si>
  <si>
    <t>清镇市（油菜河翁林支流）管理范围线界桩（牌）起讫点、坐标、高程及公告牌成果（行政区域）统计表</t>
  </si>
  <si>
    <t>WLZLZ0001</t>
  </si>
  <si>
    <t>WLZLY0008</t>
  </si>
  <si>
    <t>WLZLY0001</t>
  </si>
  <si>
    <t>清镇市（后山坝支流）管理范围线界桩（牌）起讫点、坐标、高程及公告牌成果（行政区域）统计表</t>
  </si>
  <si>
    <t>HSBZLZ0001</t>
  </si>
  <si>
    <t>HSBZLZ0008</t>
  </si>
  <si>
    <t>HSBZLZ0002</t>
  </si>
  <si>
    <t>清镇市（星光村卢猫塘支流）管理范围线界桩（牌）起讫点、坐标、高程及公告牌成果（行政区域）统计表</t>
  </si>
  <si>
    <t>NMTZLZ0001</t>
  </si>
  <si>
    <t>NMTZLZ0008</t>
  </si>
  <si>
    <t>NMTZLY0001</t>
  </si>
  <si>
    <t>NMTZLY0008</t>
  </si>
  <si>
    <t>清镇市（春树湾支流）管理范围线界桩（牌）起讫点、坐标、高程及公告牌成果（行政区域）统计表</t>
  </si>
  <si>
    <t>CSWZLZ0001</t>
  </si>
  <si>
    <t>CSWZLZ0002</t>
  </si>
  <si>
    <t>CSWZLY0001</t>
  </si>
  <si>
    <t>CSWZLY0002</t>
  </si>
  <si>
    <t>清镇市（野毛冲支流）管理范围线界桩（牌）起讫点、坐标、高程及公告牌成果（行政区域）统计表</t>
  </si>
  <si>
    <t>YMCZLZ0001</t>
  </si>
  <si>
    <t>YMCZLZ0004</t>
  </si>
  <si>
    <t>YMCZLY0001</t>
  </si>
  <si>
    <t>YMCZLY0004</t>
  </si>
  <si>
    <t>清镇市（黎明村小河沟支流）管理范围线界桩（牌）起讫点、坐标、高程及公告牌成果（行政区域）统计表</t>
  </si>
  <si>
    <t>XHGZLZ0001</t>
  </si>
  <si>
    <t>XHGZLZ0005</t>
  </si>
  <si>
    <t>XHGZLY0001</t>
  </si>
  <si>
    <t>XHGZLY0005</t>
  </si>
  <si>
    <t>清镇市（标水岩支流）管理范围线界桩（牌）起讫点、坐标、高程及公告牌成果（行政区域）统计表</t>
  </si>
  <si>
    <t>BSYZLZ0001</t>
  </si>
  <si>
    <t>BSYZLZ0003</t>
  </si>
  <si>
    <t>BSYZLY0001</t>
  </si>
  <si>
    <t>BSYZLY0003</t>
  </si>
  <si>
    <t>清镇市（冷水寨水库支流）管理范围线界桩（牌）起讫点、坐标、高程及公告牌成果（行政区域）统计表</t>
  </si>
  <si>
    <t>LSZSKZLZ0001</t>
  </si>
  <si>
    <t>LSZSKZLZ0003</t>
  </si>
  <si>
    <t>LSZSKZLY0002</t>
  </si>
  <si>
    <t>LSZSKZLY0003</t>
  </si>
  <si>
    <t>清镇市（三岔支流）管理范围线界桩（牌）起讫点、坐标、高程及公告牌成果（行政区域）统计表</t>
  </si>
  <si>
    <t>SCZLZ0001</t>
  </si>
  <si>
    <t>SCZLZ0004</t>
  </si>
  <si>
    <t>SCZLY0001</t>
  </si>
  <si>
    <t>SCZLY0004</t>
  </si>
  <si>
    <t>清镇市(东门村排洪大沟)管理范围线界桩（牌）起讫点、坐标、高程及公告牌成果（行政区域）统计表</t>
  </si>
  <si>
    <t>DMPHGZ0001</t>
  </si>
  <si>
    <t>DMPHGZ0010</t>
  </si>
  <si>
    <t>DMPHGY0001</t>
  </si>
  <si>
    <t>DMPHGY0010</t>
  </si>
  <si>
    <t>清镇市（阳雀排洪沟）管理范围线界桩（牌）起讫点、坐标、高程及公告牌成果（行政区域）统计表</t>
  </si>
  <si>
    <t>流长乡</t>
  </si>
  <si>
    <t>YQPHGZ0001</t>
  </si>
  <si>
    <t>YQPHGY0001</t>
  </si>
  <si>
    <t>清镇市（新桥排洪沟）管理范围线界桩（牌）起讫点、坐标、高程及公告牌成果（行政区域）统计表</t>
  </si>
  <si>
    <t>XQPHGZ0001</t>
  </si>
  <si>
    <t>XQPHGY0001</t>
  </si>
  <si>
    <t>清镇市（大元排洪沟）管理范围线界桩（牌）起讫点、坐标、高程及公告牌成果（行政区域）统计表</t>
  </si>
  <si>
    <t>DYPHGZ0001</t>
  </si>
  <si>
    <t>DYPHGZ0006</t>
  </si>
  <si>
    <t>DYPHGY0001</t>
  </si>
  <si>
    <t>DYPHGY0006</t>
  </si>
  <si>
    <t>清镇市（大岩排洪沟）管理范围线界桩（牌）起讫点、坐标、高程及公告牌成果（行政区域）统计表</t>
  </si>
  <si>
    <t>清镇市（黑土排洪沟1）管理范围线界桩（牌）起讫点、坐标、高程及公告牌成果（行政区域）统计表</t>
  </si>
  <si>
    <t>HTPHGZ0001</t>
  </si>
  <si>
    <t>HTPHGZ0003</t>
  </si>
  <si>
    <t>清镇市（兴隆排洪沟1）管理范围线界桩（牌）起讫点、坐标、高程及公告牌成果（行政区域）统计表</t>
  </si>
  <si>
    <t>XLPHDZ0001</t>
  </si>
  <si>
    <t>XLPHDZ0009</t>
  </si>
  <si>
    <t>XLPHDY0001</t>
  </si>
  <si>
    <t>XLPHDY0009</t>
  </si>
  <si>
    <t>清镇市（杨院排洪沟河道）管理范围线界桩（牌）起讫点、坐标、高程及公告牌成果（行政区域）统计表</t>
  </si>
  <si>
    <t>YYPHGZ0001</t>
  </si>
  <si>
    <t>YYPHGY0001</t>
  </si>
  <si>
    <t>清镇市（王过河支流）管理范围线界桩（牌）起讫点、坐标、高程及公告牌成果（行政区域）统计表</t>
  </si>
  <si>
    <t>麦格乡</t>
  </si>
  <si>
    <t>WGHZLZ0001</t>
  </si>
  <si>
    <t>WGHZLZ0004</t>
  </si>
  <si>
    <t>WGHZLY0001</t>
  </si>
  <si>
    <t>WGHZLY0004</t>
  </si>
  <si>
    <t>清镇市（龙窝河）管理范围线界桩（牌）起讫点、坐标、高程及公告牌成果（行政区域）统计表</t>
  </si>
  <si>
    <t>LWHZ0001</t>
  </si>
  <si>
    <t>LWHZ0012</t>
  </si>
  <si>
    <t>LWHY0001</t>
  </si>
  <si>
    <t>LWHY0012</t>
  </si>
  <si>
    <t>清镇市（干河沟）管理范围线界桩（牌）起讫点、坐标、高程及公告牌成果（行政区域）统计表</t>
  </si>
  <si>
    <t>GHGZ0001</t>
  </si>
  <si>
    <t>GHGZ0006</t>
  </si>
  <si>
    <t>GHGY0001</t>
  </si>
  <si>
    <t>GHGY0006</t>
  </si>
  <si>
    <t>清镇市（河沟头河）管理范围线界桩（牌）起讫点、坐标、高程及公告牌成果（行政区域）统计表</t>
  </si>
  <si>
    <t>HGTHZ0001</t>
  </si>
  <si>
    <t>HGTHZ0010</t>
  </si>
  <si>
    <t>HGTHY0001</t>
  </si>
  <si>
    <t>HGTHY0010</t>
  </si>
  <si>
    <t>清镇市(柏杨林沟)管理范围线界桩（牌）起讫点、坐标、高程及公告牌成果（行政区域）统计表</t>
  </si>
  <si>
    <t>BYLGZ0001</t>
  </si>
  <si>
    <t>BYLGZ0006</t>
  </si>
  <si>
    <t>BYLGY0001</t>
  </si>
  <si>
    <t>BYLGY0006</t>
  </si>
  <si>
    <t>清镇市(小桥河)管理范围线界桩（牌）起讫点、坐标、高程及公告牌成果（行政区域）统计表</t>
  </si>
  <si>
    <t>XQHZ0001</t>
  </si>
  <si>
    <t>XQHZ0009</t>
  </si>
  <si>
    <t>XQHY0001</t>
  </si>
  <si>
    <t>XQHY0009</t>
  </si>
  <si>
    <t>清镇市(大岩支流)管理范围线界桩（牌）起讫点、坐标、高程及公告牌成果（行政区域）统计表</t>
  </si>
  <si>
    <t>滨湖街道</t>
  </si>
  <si>
    <t>DAZLZ0001</t>
  </si>
  <si>
    <t>DAZLZ0006</t>
  </si>
  <si>
    <t>DAZLY0001</t>
  </si>
  <si>
    <t>DAZLY0007</t>
  </si>
  <si>
    <t>清镇市（洗马河支流）管理范围线界桩（牌）起讫点、坐标、高程及公告牌成果（行政区域）统计表</t>
  </si>
  <si>
    <t>站街镇</t>
  </si>
  <si>
    <t>XMHZLZ0001</t>
  </si>
  <si>
    <t>XMHZLZ0005</t>
  </si>
  <si>
    <t>XMHZLY0001</t>
  </si>
  <si>
    <t>XMHZLY0005</t>
  </si>
  <si>
    <t>清镇市（龙泉至太平排洪沟）管理范围线界桩（牌）起讫点、坐标、高程及公告牌成果（行政区域）统计表</t>
  </si>
  <si>
    <t>TPPHGZ0001</t>
  </si>
  <si>
    <t>ZTPPHGZ0006</t>
  </si>
  <si>
    <t>TPPHGY0001</t>
  </si>
  <si>
    <t>ZTPPHGY0006</t>
  </si>
  <si>
    <t>清镇市（洛海冲至小寨支流）管理范围线界桩（牌）起讫点、坐标、高程及公告牌成果（行政区域）统计表</t>
  </si>
  <si>
    <t>XZZLZ0001</t>
  </si>
  <si>
    <t>XZZLZ0009</t>
  </si>
  <si>
    <t>XZZLY0001</t>
  </si>
  <si>
    <t>XZZLY0009</t>
  </si>
  <si>
    <t>清镇市(林歹排洪沟)管理范围线界桩（牌）起讫点、坐标、高程及公告牌成果（行政区域）统计表</t>
  </si>
  <si>
    <t>LDPHGZ0001</t>
  </si>
  <si>
    <t>LDPHGZ0011</t>
  </si>
  <si>
    <t>LDPHGY0001</t>
  </si>
  <si>
    <t>LDPHGY0011</t>
  </si>
  <si>
    <t>清镇市（大山支流河）管理范围线界桩（牌）起讫点、坐标、高程及公告牌成果（行政区域）统计表</t>
  </si>
  <si>
    <t>DSZLZ0001</t>
  </si>
  <si>
    <t>YCHZZ0001</t>
  </si>
  <si>
    <t>DSZLY0001</t>
  </si>
  <si>
    <t>DSZLY0006</t>
  </si>
  <si>
    <t>清镇市（鼠场坝至里伍寨支流）管理范围线界桩（牌）起讫点、坐标、高程及公告牌成果（行政区域）统计表</t>
  </si>
  <si>
    <t>LWZZLZ0001</t>
  </si>
  <si>
    <t>LWZZLZ0007</t>
  </si>
  <si>
    <t>LWZZLY0001</t>
  </si>
  <si>
    <t>LWZZLY0007</t>
  </si>
  <si>
    <t>清镇市（二道沟支流）管理范围线界桩（牌）起讫点、坐标、高程及公告牌成果（行政区域）统计表</t>
  </si>
  <si>
    <t>EDGZLZ0001</t>
  </si>
  <si>
    <t>EDGZLZ0004</t>
  </si>
  <si>
    <t>EDGZLY0002</t>
  </si>
  <si>
    <t>EDGZLY0004</t>
  </si>
  <si>
    <t>清镇市（三道沟支流）管理范围线界桩（牌）起讫点、坐标、高程及公告牌成果（行政区域）统计表</t>
  </si>
  <si>
    <t>SDGZLZ0001</t>
  </si>
  <si>
    <t>SDGZLZ0004</t>
  </si>
  <si>
    <t>SDGZLY0002</t>
  </si>
  <si>
    <t>SDGZLY0004</t>
  </si>
  <si>
    <t>清镇市（高山堡支流）管理范围线界桩（牌）起讫点、坐标、高程及公告牌成果（行政区域）统计表</t>
  </si>
  <si>
    <t>GSBZ0001</t>
  </si>
  <si>
    <t>GSBZ0007</t>
  </si>
  <si>
    <t>GSBY0001</t>
  </si>
  <si>
    <t>GSBY0007</t>
  </si>
  <si>
    <t>清镇市（杉树小寨沟支流）管理范围线界桩（牌）起讫点、坐标、高程及公告牌成果（行政区域）统计表</t>
  </si>
  <si>
    <t>SSXZGZLZ0001</t>
  </si>
  <si>
    <t>SSXZGZLZ0003</t>
  </si>
  <si>
    <t>SSXZGZLY0001</t>
  </si>
  <si>
    <t>SSXZGZLY0003</t>
  </si>
  <si>
    <t>清镇市（麦包河支流）管理范围线界桩（牌）起讫点、坐标、高程及公告牌成果（行政区域）统计表</t>
  </si>
  <si>
    <t>MBZLHZ0001</t>
  </si>
  <si>
    <t>MBHZLZ0015</t>
  </si>
  <si>
    <t>MBHZLY0001</t>
  </si>
  <si>
    <t>MBHZLY0015</t>
  </si>
  <si>
    <t>清镇市(落夯河支流)管理范围线界桩（牌）起讫点、坐标、高程及公告牌成果（行政区域）统计表</t>
  </si>
  <si>
    <t>LHHZL0001</t>
  </si>
  <si>
    <t>LHHZL0005</t>
  </si>
  <si>
    <t>清镇市（坪上至檬子树支流）管理范围线界桩（牌）起讫点、坐标、高程及公告牌成果（行政区域）统计表</t>
  </si>
  <si>
    <t>MZSZLZ0001</t>
  </si>
  <si>
    <t>MZSZLZ0006</t>
  </si>
  <si>
    <t>MZSZLY0001</t>
  </si>
  <si>
    <t>MZSZLY0006</t>
  </si>
  <si>
    <t>清镇市（和平支流）管理范围线界桩（牌）起讫点、坐标、高程及公告牌成果（行政区域）统计表</t>
  </si>
  <si>
    <t>PZLZ0001</t>
  </si>
  <si>
    <t>PZLZ0004</t>
  </si>
  <si>
    <t>PZLY0001</t>
  </si>
  <si>
    <t>PZLY0004</t>
  </si>
  <si>
    <t>清镇市（干冲支流）管理范围线界桩（牌）起讫点、坐标、高程及公告牌成果（行政区域）统计表</t>
  </si>
  <si>
    <t>GCZLZ0001</t>
  </si>
  <si>
    <t>GCZLZ0003</t>
  </si>
  <si>
    <t>GCZLY0001</t>
  </si>
  <si>
    <t>GCZLY0003</t>
  </si>
  <si>
    <t>清镇市(莲花至大湾支流)管理范围线界桩（牌）起讫点、坐标、高程及公告牌成果（行政区域）统计表</t>
  </si>
  <si>
    <t>DWZLZ0001</t>
  </si>
  <si>
    <t>DWZLZ0011</t>
  </si>
  <si>
    <t>DWZLY0001</t>
  </si>
  <si>
    <t>DWZLY0011</t>
  </si>
  <si>
    <t>清镇市（大山至木林支流）管理范围线界桩（牌）起讫点、坐标、高程及公告牌成果（行政区域）统计表</t>
  </si>
  <si>
    <t>DSZMLZLY0001</t>
  </si>
  <si>
    <t>DSZMLZLY0003</t>
  </si>
  <si>
    <t>清镇市（娃娃桥小溪）管理范围线界桩（牌）起讫点、坐标、高程及公告牌成果（行政区域）统计表</t>
  </si>
  <si>
    <t>清镇</t>
  </si>
  <si>
    <t>WWQXXZ0001</t>
  </si>
  <si>
    <t>WWQXXZ0002</t>
  </si>
  <si>
    <t>WWQXXY0001</t>
  </si>
  <si>
    <t>WWQXXY0002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</si>
</sst>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"/>
    <numFmt numFmtId="178" formatCode="0.00_ "/>
    <numFmt numFmtId="179" formatCode="0.00_);[Red]\(0.00\)"/>
    <numFmt numFmtId="180" formatCode="0.0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7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43" fontId="1" fillId="0" borderId="0" xfId="1" applyFont="1" applyAlignment="1"/>
    <xf numFmtId="0" fontId="1" fillId="0" borderId="0" xfId="0" applyFont="1"/>
    <xf numFmtId="176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9" fontId="2" fillId="0" borderId="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9" fontId="2" fillId="0" borderId="1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3" fontId="2" fillId="0" borderId="16" xfId="1" applyFont="1" applyBorder="1" applyAlignment="1">
      <alignment horizontal="center" vertical="center" wrapText="1"/>
    </xf>
    <xf numFmtId="43" fontId="2" fillId="0" borderId="17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5" fillId="0" borderId="6" xfId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178" fontId="1" fillId="0" borderId="0" xfId="0" applyNumberFormat="1" applyFont="1"/>
    <xf numFmtId="0" fontId="2" fillId="0" borderId="18" xfId="0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176" fontId="5" fillId="0" borderId="20" xfId="1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1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77" fontId="6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180" fontId="4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/>
    <xf numFmtId="177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76" fontId="1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0"/>
  <sheetViews>
    <sheetView tabSelected="1" topLeftCell="A244" workbookViewId="0">
      <selection activeCell="C256" sqref="C256"/>
    </sheetView>
  </sheetViews>
  <sheetFormatPr defaultColWidth="9" defaultRowHeight="15" customHeight="1"/>
  <cols>
    <col min="1" max="2" width="9" style="2"/>
    <col min="3" max="3" width="9.25" style="2" customWidth="1"/>
    <col min="4" max="4" width="10.5" style="2" customWidth="1"/>
    <col min="5" max="5" width="12.875" style="2" customWidth="1"/>
    <col min="6" max="6" width="11.375" style="2" customWidth="1"/>
    <col min="7" max="7" width="10.625" style="2" customWidth="1"/>
    <col min="8" max="8" width="10.5" style="2" customWidth="1"/>
    <col min="9" max="9" width="11.5" style="2" customWidth="1"/>
    <col min="10" max="10" width="11.375" style="2" customWidth="1"/>
    <col min="11" max="11" width="9.625" style="2" customWidth="1"/>
    <col min="12" max="12" width="11.625" style="2" customWidth="1"/>
    <col min="13" max="13" width="9.25" style="2" customWidth="1"/>
    <col min="14" max="18" width="9.25" style="3" customWidth="1"/>
    <col min="19" max="19" width="9" style="2"/>
    <col min="20" max="21" width="9.125" style="2" hidden="1" customWidth="1"/>
    <col min="22" max="22" width="9" style="2" hidden="1" customWidth="1"/>
    <col min="23" max="16384" width="9" style="2"/>
  </cols>
  <sheetData>
    <row r="1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75"/>
    </row>
    <row r="2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 t="s">
        <v>5</v>
      </c>
      <c r="I2" s="7"/>
      <c r="J2" s="7"/>
      <c r="K2" s="7"/>
      <c r="L2" s="7" t="s">
        <v>6</v>
      </c>
      <c r="M2" s="7"/>
      <c r="N2" s="54" t="s">
        <v>7</v>
      </c>
      <c r="O2" s="54" t="s">
        <v>8</v>
      </c>
      <c r="P2" s="54"/>
      <c r="Q2" s="54"/>
      <c r="R2" s="76"/>
    </row>
    <row r="3" customHeight="1" spans="1:18">
      <c r="A3" s="6"/>
      <c r="B3" s="7"/>
      <c r="C3" s="7"/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10</v>
      </c>
      <c r="J3" s="7" t="s">
        <v>11</v>
      </c>
      <c r="K3" s="7" t="s">
        <v>12</v>
      </c>
      <c r="L3" s="7" t="s">
        <v>14</v>
      </c>
      <c r="M3" s="7" t="s">
        <v>15</v>
      </c>
      <c r="N3" s="54"/>
      <c r="O3" s="54" t="s">
        <v>16</v>
      </c>
      <c r="P3" s="54" t="s">
        <v>17</v>
      </c>
      <c r="Q3" s="54" t="s">
        <v>18</v>
      </c>
      <c r="R3" s="76" t="s">
        <v>19</v>
      </c>
    </row>
    <row r="4" customHeight="1" spans="1:18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54"/>
      <c r="O4" s="54"/>
      <c r="P4" s="54"/>
      <c r="Q4" s="54"/>
      <c r="R4" s="76"/>
    </row>
    <row r="5" customHeight="1" spans="1:18">
      <c r="A5" s="8" t="s">
        <v>20</v>
      </c>
      <c r="B5" s="9" t="s">
        <v>21</v>
      </c>
      <c r="C5" s="9">
        <v>1</v>
      </c>
      <c r="D5" s="10" t="s">
        <v>22</v>
      </c>
      <c r="E5" s="11">
        <v>2932179.69</v>
      </c>
      <c r="F5" s="11">
        <v>631584.013</v>
      </c>
      <c r="G5" s="12">
        <v>1271.2</v>
      </c>
      <c r="H5" s="10" t="s">
        <v>23</v>
      </c>
      <c r="I5" s="11">
        <v>2934401.76</v>
      </c>
      <c r="J5" s="11">
        <v>632094.851</v>
      </c>
      <c r="K5" s="12">
        <v>1238.2</v>
      </c>
      <c r="L5" s="12">
        <v>2556</v>
      </c>
      <c r="M5" s="55">
        <f>(L5+L6)/1000</f>
        <v>5.193</v>
      </c>
      <c r="N5" s="56">
        <v>1</v>
      </c>
      <c r="O5" s="56">
        <v>6</v>
      </c>
      <c r="P5" s="56">
        <v>6</v>
      </c>
      <c r="Q5" s="56">
        <v>6</v>
      </c>
      <c r="R5" s="77">
        <f>O5+O6</f>
        <v>12</v>
      </c>
    </row>
    <row r="6" customHeight="1" spans="1:18">
      <c r="A6" s="8"/>
      <c r="B6" s="9" t="s">
        <v>24</v>
      </c>
      <c r="C6" s="9">
        <v>0</v>
      </c>
      <c r="D6" s="10" t="s">
        <v>25</v>
      </c>
      <c r="E6" s="11">
        <v>2932178.647</v>
      </c>
      <c r="F6" s="11">
        <v>631587.905</v>
      </c>
      <c r="G6" s="12">
        <v>1271.2</v>
      </c>
      <c r="H6" s="10" t="s">
        <v>26</v>
      </c>
      <c r="I6" s="11">
        <v>2934400.529</v>
      </c>
      <c r="J6" s="11">
        <v>632103.8</v>
      </c>
      <c r="K6" s="12">
        <v>1238.3</v>
      </c>
      <c r="L6" s="12">
        <v>2637</v>
      </c>
      <c r="M6" s="55"/>
      <c r="N6" s="56"/>
      <c r="O6" s="56">
        <v>6</v>
      </c>
      <c r="P6" s="56"/>
      <c r="Q6" s="56"/>
      <c r="R6" s="77"/>
    </row>
    <row r="7" customHeight="1" spans="1:22">
      <c r="A7" s="13" t="s">
        <v>27</v>
      </c>
      <c r="B7" s="14"/>
      <c r="C7" s="14">
        <f>SUM(C5:C6)</f>
        <v>1</v>
      </c>
      <c r="D7" s="15"/>
      <c r="E7" s="15"/>
      <c r="F7" s="15"/>
      <c r="G7" s="15"/>
      <c r="H7" s="15"/>
      <c r="I7" s="15"/>
      <c r="J7" s="15"/>
      <c r="K7" s="15"/>
      <c r="L7" s="15">
        <f>SUM(L5:L6)</f>
        <v>5193</v>
      </c>
      <c r="M7" s="57">
        <f>SUM(M5)</f>
        <v>5.193</v>
      </c>
      <c r="N7" s="58">
        <f>SUM(N5)</f>
        <v>1</v>
      </c>
      <c r="O7" s="58">
        <f>SUM(O5:O6)</f>
        <v>12</v>
      </c>
      <c r="P7" s="58">
        <f>SUM(P5)</f>
        <v>6</v>
      </c>
      <c r="Q7" s="58">
        <f>SUM(Q5)</f>
        <v>6</v>
      </c>
      <c r="R7" s="78">
        <f>SUM(R5)</f>
        <v>12</v>
      </c>
      <c r="T7" s="79">
        <f>L5/1000</f>
        <v>2.556</v>
      </c>
      <c r="U7" s="79">
        <f>L6/1000</f>
        <v>2.637</v>
      </c>
      <c r="V7" s="79">
        <f>M7</f>
        <v>5.193</v>
      </c>
    </row>
    <row r="8" customHeight="1" spans="1:1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customHeight="1" spans="1:18">
      <c r="A9" s="17" t="s">
        <v>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80"/>
    </row>
    <row r="10" customHeight="1" spans="1:18">
      <c r="A10" s="19" t="s">
        <v>1</v>
      </c>
      <c r="B10" s="20" t="s">
        <v>2</v>
      </c>
      <c r="C10" s="20" t="s">
        <v>3</v>
      </c>
      <c r="D10" s="20" t="s">
        <v>4</v>
      </c>
      <c r="E10" s="20"/>
      <c r="F10" s="20"/>
      <c r="G10" s="20"/>
      <c r="H10" s="20" t="s">
        <v>5</v>
      </c>
      <c r="I10" s="20"/>
      <c r="J10" s="20"/>
      <c r="K10" s="20"/>
      <c r="L10" s="20" t="s">
        <v>6</v>
      </c>
      <c r="M10" s="20"/>
      <c r="N10" s="59" t="s">
        <v>7</v>
      </c>
      <c r="O10" s="59" t="s">
        <v>8</v>
      </c>
      <c r="P10" s="59"/>
      <c r="Q10" s="59"/>
      <c r="R10" s="81"/>
    </row>
    <row r="11" customHeight="1" spans="1:18">
      <c r="A11" s="19"/>
      <c r="B11" s="20"/>
      <c r="C11" s="20"/>
      <c r="D11" s="20" t="s">
        <v>9</v>
      </c>
      <c r="E11" s="20" t="s">
        <v>10</v>
      </c>
      <c r="F11" s="20" t="s">
        <v>11</v>
      </c>
      <c r="G11" s="20" t="s">
        <v>12</v>
      </c>
      <c r="H11" s="20" t="s">
        <v>13</v>
      </c>
      <c r="I11" s="20" t="s">
        <v>10</v>
      </c>
      <c r="J11" s="20" t="s">
        <v>11</v>
      </c>
      <c r="K11" s="20" t="s">
        <v>12</v>
      </c>
      <c r="L11" s="20" t="s">
        <v>14</v>
      </c>
      <c r="M11" s="20" t="s">
        <v>15</v>
      </c>
      <c r="N11" s="59"/>
      <c r="O11" s="59" t="s">
        <v>16</v>
      </c>
      <c r="P11" s="59" t="s">
        <v>17</v>
      </c>
      <c r="Q11" s="59" t="s">
        <v>18</v>
      </c>
      <c r="R11" s="81" t="s">
        <v>19</v>
      </c>
    </row>
    <row r="12" customHeight="1" spans="1:18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59"/>
      <c r="O12" s="59"/>
      <c r="P12" s="59"/>
      <c r="Q12" s="59"/>
      <c r="R12" s="81"/>
    </row>
    <row r="13" customHeight="1" spans="1:18">
      <c r="A13" s="21" t="s">
        <v>20</v>
      </c>
      <c r="B13" s="22" t="s">
        <v>21</v>
      </c>
      <c r="C13" s="22">
        <v>1</v>
      </c>
      <c r="D13" s="23" t="s">
        <v>29</v>
      </c>
      <c r="E13" s="24">
        <v>2934820.269</v>
      </c>
      <c r="F13" s="24">
        <v>634226.735</v>
      </c>
      <c r="G13" s="25">
        <v>1275.1</v>
      </c>
      <c r="H13" s="23" t="s">
        <v>30</v>
      </c>
      <c r="I13" s="24">
        <v>2932727.853</v>
      </c>
      <c r="J13" s="24">
        <v>636437.914</v>
      </c>
      <c r="K13" s="25">
        <v>1237.2</v>
      </c>
      <c r="L13" s="25">
        <v>4041.796</v>
      </c>
      <c r="M13" s="25">
        <f t="shared" ref="M13" si="0">(L13+L14)/1000</f>
        <v>8.067749</v>
      </c>
      <c r="N13" s="60">
        <v>1</v>
      </c>
      <c r="O13" s="60">
        <v>9</v>
      </c>
      <c r="P13" s="60">
        <v>9</v>
      </c>
      <c r="Q13" s="60">
        <v>9</v>
      </c>
      <c r="R13" s="82">
        <f t="shared" ref="R13" si="1">O13+O14</f>
        <v>18</v>
      </c>
    </row>
    <row r="14" customHeight="1" spans="1:18">
      <c r="A14" s="21"/>
      <c r="B14" s="22" t="s">
        <v>24</v>
      </c>
      <c r="C14" s="22">
        <v>0</v>
      </c>
      <c r="D14" s="23" t="s">
        <v>31</v>
      </c>
      <c r="E14" s="24">
        <v>2934812.378</v>
      </c>
      <c r="F14" s="24">
        <v>634213.342</v>
      </c>
      <c r="G14" s="25">
        <v>1275.05</v>
      </c>
      <c r="H14" s="23" t="s">
        <v>32</v>
      </c>
      <c r="I14" s="24">
        <v>2932697.673</v>
      </c>
      <c r="J14" s="24">
        <v>636426.703</v>
      </c>
      <c r="K14" s="25">
        <v>1238.5</v>
      </c>
      <c r="L14" s="25">
        <v>4025.953</v>
      </c>
      <c r="M14" s="25"/>
      <c r="N14" s="60"/>
      <c r="O14" s="60">
        <v>9</v>
      </c>
      <c r="P14" s="60"/>
      <c r="Q14" s="60"/>
      <c r="R14" s="82"/>
    </row>
    <row r="15" customHeight="1" spans="1:22">
      <c r="A15" s="26" t="s">
        <v>27</v>
      </c>
      <c r="B15" s="27"/>
      <c r="C15" s="27">
        <f t="shared" ref="C15" si="2">SUM(C13:C14)</f>
        <v>1</v>
      </c>
      <c r="D15" s="28"/>
      <c r="E15" s="28"/>
      <c r="F15" s="28"/>
      <c r="G15" s="28"/>
      <c r="H15" s="28"/>
      <c r="I15" s="28"/>
      <c r="J15" s="28"/>
      <c r="K15" s="28"/>
      <c r="L15" s="28">
        <f t="shared" ref="L15" si="3">SUM(L13:L14)</f>
        <v>8067.749</v>
      </c>
      <c r="M15" s="61">
        <f t="shared" ref="M15:N15" si="4">SUM(M13)</f>
        <v>8.067749</v>
      </c>
      <c r="N15" s="62">
        <f t="shared" si="4"/>
        <v>1</v>
      </c>
      <c r="O15" s="62">
        <f t="shared" ref="O15" si="5">SUM(O13:O14)</f>
        <v>18</v>
      </c>
      <c r="P15" s="62">
        <f t="shared" ref="P15:R15" si="6">SUM(P13)</f>
        <v>9</v>
      </c>
      <c r="Q15" s="62">
        <f t="shared" si="6"/>
        <v>9</v>
      </c>
      <c r="R15" s="83">
        <f t="shared" si="6"/>
        <v>18</v>
      </c>
      <c r="T15" s="79">
        <f>L13/1000</f>
        <v>4.041796</v>
      </c>
      <c r="U15" s="79">
        <f>L14/1000</f>
        <v>4.025953</v>
      </c>
      <c r="V15" s="79">
        <f>M15</f>
        <v>8.067749</v>
      </c>
    </row>
    <row r="16" customHeight="1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Height="1" spans="1:18">
      <c r="A17" s="29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84"/>
    </row>
    <row r="18" customHeight="1" spans="1:18">
      <c r="A18" s="31" t="s">
        <v>1</v>
      </c>
      <c r="B18" s="32" t="s">
        <v>2</v>
      </c>
      <c r="C18" s="32" t="s">
        <v>3</v>
      </c>
      <c r="D18" s="32" t="s">
        <v>4</v>
      </c>
      <c r="E18" s="32"/>
      <c r="F18" s="32"/>
      <c r="G18" s="32"/>
      <c r="H18" s="32" t="s">
        <v>5</v>
      </c>
      <c r="I18" s="32"/>
      <c r="J18" s="32"/>
      <c r="K18" s="32"/>
      <c r="L18" s="32" t="s">
        <v>6</v>
      </c>
      <c r="M18" s="32"/>
      <c r="N18" s="63" t="s">
        <v>7</v>
      </c>
      <c r="O18" s="63" t="s">
        <v>8</v>
      </c>
      <c r="P18" s="63"/>
      <c r="Q18" s="63"/>
      <c r="R18" s="85"/>
    </row>
    <row r="19" customHeight="1" spans="1:18">
      <c r="A19" s="31"/>
      <c r="B19" s="32"/>
      <c r="C19" s="32"/>
      <c r="D19" s="32" t="s">
        <v>9</v>
      </c>
      <c r="E19" s="32" t="s">
        <v>10</v>
      </c>
      <c r="F19" s="32" t="s">
        <v>11</v>
      </c>
      <c r="G19" s="32" t="s">
        <v>12</v>
      </c>
      <c r="H19" s="32" t="s">
        <v>13</v>
      </c>
      <c r="I19" s="32" t="s">
        <v>10</v>
      </c>
      <c r="J19" s="32" t="s">
        <v>11</v>
      </c>
      <c r="K19" s="32" t="s">
        <v>12</v>
      </c>
      <c r="L19" s="32" t="s">
        <v>14</v>
      </c>
      <c r="M19" s="32" t="s">
        <v>15</v>
      </c>
      <c r="N19" s="63"/>
      <c r="O19" s="63" t="s">
        <v>16</v>
      </c>
      <c r="P19" s="63" t="s">
        <v>17</v>
      </c>
      <c r="Q19" s="63" t="s">
        <v>18</v>
      </c>
      <c r="R19" s="85" t="s">
        <v>19</v>
      </c>
    </row>
    <row r="20" customHeight="1" spans="1:18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63"/>
      <c r="O20" s="63"/>
      <c r="P20" s="63"/>
      <c r="Q20" s="63"/>
      <c r="R20" s="85"/>
    </row>
    <row r="21" customHeight="1" spans="1:18">
      <c r="A21" s="33" t="s">
        <v>20</v>
      </c>
      <c r="B21" s="23" t="s">
        <v>21</v>
      </c>
      <c r="C21" s="23">
        <v>0</v>
      </c>
      <c r="D21" s="23" t="s">
        <v>34</v>
      </c>
      <c r="E21" s="23">
        <v>2932298.505</v>
      </c>
      <c r="F21" s="23">
        <v>634546.91</v>
      </c>
      <c r="G21" s="25">
        <v>1248.596</v>
      </c>
      <c r="H21" s="23" t="s">
        <v>35</v>
      </c>
      <c r="I21" s="23">
        <v>2931956.05</v>
      </c>
      <c r="J21" s="23">
        <v>635244.855</v>
      </c>
      <c r="K21" s="25">
        <v>1238.42</v>
      </c>
      <c r="L21" s="25">
        <v>1300.626</v>
      </c>
      <c r="M21" s="25">
        <f>(L21+L22)/1000</f>
        <v>2.586798</v>
      </c>
      <c r="N21" s="60">
        <v>1</v>
      </c>
      <c r="O21" s="60">
        <v>4</v>
      </c>
      <c r="P21" s="60">
        <v>4</v>
      </c>
      <c r="Q21" s="60">
        <v>4</v>
      </c>
      <c r="R21" s="82">
        <f>O21+O22</f>
        <v>8</v>
      </c>
    </row>
    <row r="22" customHeight="1" spans="1:18">
      <c r="A22" s="33"/>
      <c r="B22" s="23" t="s">
        <v>24</v>
      </c>
      <c r="C22" s="23">
        <v>1</v>
      </c>
      <c r="D22" s="23" t="s">
        <v>36</v>
      </c>
      <c r="E22" s="23">
        <v>2932295.523</v>
      </c>
      <c r="F22" s="23">
        <v>634554.251</v>
      </c>
      <c r="G22" s="25">
        <v>1248.57</v>
      </c>
      <c r="H22" s="23" t="s">
        <v>37</v>
      </c>
      <c r="I22" s="23">
        <v>2931945.625</v>
      </c>
      <c r="J22" s="23">
        <v>635230.457</v>
      </c>
      <c r="K22" s="25">
        <v>1238.1</v>
      </c>
      <c r="L22" s="25">
        <v>1286.172</v>
      </c>
      <c r="M22" s="25"/>
      <c r="N22" s="60"/>
      <c r="O22" s="60">
        <v>4</v>
      </c>
      <c r="P22" s="60"/>
      <c r="Q22" s="60"/>
      <c r="R22" s="82"/>
    </row>
    <row r="23" customHeight="1" spans="1:22">
      <c r="A23" s="34" t="s">
        <v>27</v>
      </c>
      <c r="B23" s="28"/>
      <c r="C23" s="28">
        <f>SUM(C21:C22)</f>
        <v>1</v>
      </c>
      <c r="D23" s="28"/>
      <c r="E23" s="28"/>
      <c r="F23" s="28"/>
      <c r="G23" s="28"/>
      <c r="H23" s="28"/>
      <c r="I23" s="28"/>
      <c r="J23" s="28"/>
      <c r="K23" s="28"/>
      <c r="L23" s="61">
        <f t="shared" ref="L23:R23" si="7">SUM(L21:L22)</f>
        <v>2586.798</v>
      </c>
      <c r="M23" s="61">
        <f t="shared" si="7"/>
        <v>2.586798</v>
      </c>
      <c r="N23" s="62">
        <f t="shared" si="7"/>
        <v>1</v>
      </c>
      <c r="O23" s="62">
        <f t="shared" si="7"/>
        <v>8</v>
      </c>
      <c r="P23" s="62">
        <f t="shared" si="7"/>
        <v>4</v>
      </c>
      <c r="Q23" s="62">
        <f t="shared" si="7"/>
        <v>4</v>
      </c>
      <c r="R23" s="83">
        <f t="shared" si="7"/>
        <v>8</v>
      </c>
      <c r="T23" s="79">
        <f t="shared" ref="T23" si="8">L21/1000</f>
        <v>1.300626</v>
      </c>
      <c r="U23" s="79">
        <f t="shared" ref="U23" si="9">L22/1000</f>
        <v>1.286172</v>
      </c>
      <c r="V23" s="79">
        <f t="shared" ref="V23" si="10">M23</f>
        <v>2.586798</v>
      </c>
    </row>
    <row r="24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customHeight="1" spans="1:18">
      <c r="A25" s="17" t="s">
        <v>38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80"/>
    </row>
    <row r="26" customHeight="1" spans="1:18">
      <c r="A26" s="19" t="s">
        <v>1</v>
      </c>
      <c r="B26" s="20" t="s">
        <v>2</v>
      </c>
      <c r="C26" s="20" t="s">
        <v>3</v>
      </c>
      <c r="D26" s="20" t="s">
        <v>4</v>
      </c>
      <c r="E26" s="20"/>
      <c r="F26" s="20"/>
      <c r="G26" s="20"/>
      <c r="H26" s="20" t="s">
        <v>5</v>
      </c>
      <c r="I26" s="20"/>
      <c r="J26" s="20"/>
      <c r="K26" s="20"/>
      <c r="L26" s="20" t="s">
        <v>6</v>
      </c>
      <c r="M26" s="20"/>
      <c r="N26" s="59" t="s">
        <v>7</v>
      </c>
      <c r="O26" s="59" t="s">
        <v>8</v>
      </c>
      <c r="P26" s="59"/>
      <c r="Q26" s="59"/>
      <c r="R26" s="81"/>
    </row>
    <row r="27" customHeight="1" spans="1:18">
      <c r="A27" s="19"/>
      <c r="B27" s="20"/>
      <c r="C27" s="20"/>
      <c r="D27" s="20" t="s">
        <v>9</v>
      </c>
      <c r="E27" s="20" t="s">
        <v>10</v>
      </c>
      <c r="F27" s="20" t="s">
        <v>11</v>
      </c>
      <c r="G27" s="20" t="s">
        <v>12</v>
      </c>
      <c r="H27" s="20" t="s">
        <v>13</v>
      </c>
      <c r="I27" s="20" t="s">
        <v>10</v>
      </c>
      <c r="J27" s="20" t="s">
        <v>11</v>
      </c>
      <c r="K27" s="20" t="s">
        <v>12</v>
      </c>
      <c r="L27" s="20" t="s">
        <v>14</v>
      </c>
      <c r="M27" s="20" t="s">
        <v>15</v>
      </c>
      <c r="N27" s="59"/>
      <c r="O27" s="59" t="s">
        <v>16</v>
      </c>
      <c r="P27" s="59" t="s">
        <v>17</v>
      </c>
      <c r="Q27" s="59" t="s">
        <v>18</v>
      </c>
      <c r="R27" s="81" t="s">
        <v>19</v>
      </c>
    </row>
    <row r="28" customHeight="1" spans="1:18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59"/>
      <c r="O28" s="59"/>
      <c r="P28" s="59"/>
      <c r="Q28" s="59"/>
      <c r="R28" s="81"/>
    </row>
    <row r="29" customHeight="1" spans="1:18">
      <c r="A29" s="21" t="s">
        <v>20</v>
      </c>
      <c r="B29" s="22" t="s">
        <v>21</v>
      </c>
      <c r="C29" s="22">
        <v>1</v>
      </c>
      <c r="D29" s="23" t="s">
        <v>39</v>
      </c>
      <c r="E29" s="24">
        <v>2937038.931</v>
      </c>
      <c r="F29" s="24">
        <v>634594.433</v>
      </c>
      <c r="G29" s="25">
        <v>1294.45</v>
      </c>
      <c r="H29" s="23" t="s">
        <v>40</v>
      </c>
      <c r="I29" s="24">
        <v>2936354.186</v>
      </c>
      <c r="J29" s="24">
        <v>637497.064</v>
      </c>
      <c r="K29" s="25">
        <v>1236.2</v>
      </c>
      <c r="L29" s="25">
        <v>3913.472</v>
      </c>
      <c r="M29" s="25">
        <v>7.85</v>
      </c>
      <c r="N29" s="60">
        <v>1</v>
      </c>
      <c r="O29" s="60">
        <v>9</v>
      </c>
      <c r="P29" s="60">
        <v>9</v>
      </c>
      <c r="Q29" s="60">
        <v>9</v>
      </c>
      <c r="R29" s="82">
        <f t="shared" ref="R29" si="11">O29+O30</f>
        <v>18</v>
      </c>
    </row>
    <row r="30" customHeight="1" spans="1:18">
      <c r="A30" s="21"/>
      <c r="B30" s="22" t="s">
        <v>24</v>
      </c>
      <c r="C30" s="22">
        <v>0</v>
      </c>
      <c r="D30" s="23" t="s">
        <v>41</v>
      </c>
      <c r="E30" s="24">
        <v>2937032.354</v>
      </c>
      <c r="F30" s="24">
        <v>634593.263</v>
      </c>
      <c r="G30" s="25">
        <v>1294.45</v>
      </c>
      <c r="H30" s="23" t="s">
        <v>42</v>
      </c>
      <c r="I30" s="24">
        <v>2936346.839</v>
      </c>
      <c r="J30" s="24">
        <v>637502.791</v>
      </c>
      <c r="K30" s="25">
        <v>1236.2</v>
      </c>
      <c r="L30" s="25">
        <v>3931.719</v>
      </c>
      <c r="M30" s="25"/>
      <c r="N30" s="60"/>
      <c r="O30" s="60">
        <v>9</v>
      </c>
      <c r="P30" s="60"/>
      <c r="Q30" s="60"/>
      <c r="R30" s="82"/>
    </row>
    <row r="31" customHeight="1" spans="1:22">
      <c r="A31" s="26" t="s">
        <v>27</v>
      </c>
      <c r="B31" s="27"/>
      <c r="C31" s="27">
        <f t="shared" ref="C31" si="12">SUM(C29:C30)</f>
        <v>1</v>
      </c>
      <c r="D31" s="28"/>
      <c r="E31" s="28"/>
      <c r="F31" s="28"/>
      <c r="G31" s="28"/>
      <c r="H31" s="28"/>
      <c r="I31" s="28"/>
      <c r="J31" s="28"/>
      <c r="K31" s="28"/>
      <c r="L31" s="61">
        <f>SUM(L29:L30)</f>
        <v>7845.191</v>
      </c>
      <c r="M31" s="61">
        <f t="shared" ref="M31:N31" si="13">SUM(M29)</f>
        <v>7.85</v>
      </c>
      <c r="N31" s="62">
        <f t="shared" si="13"/>
        <v>1</v>
      </c>
      <c r="O31" s="62">
        <f t="shared" ref="O31" si="14">SUM(O29:O30)</f>
        <v>18</v>
      </c>
      <c r="P31" s="62">
        <f t="shared" ref="P31:R31" si="15">SUM(P29)</f>
        <v>9</v>
      </c>
      <c r="Q31" s="62">
        <f t="shared" si="15"/>
        <v>9</v>
      </c>
      <c r="R31" s="83">
        <f t="shared" si="15"/>
        <v>18</v>
      </c>
      <c r="T31" s="79">
        <f t="shared" ref="T31" si="16">L29/1000</f>
        <v>3.913472</v>
      </c>
      <c r="U31" s="79">
        <f t="shared" ref="U31" si="17">L30/1000</f>
        <v>3.931719</v>
      </c>
      <c r="V31" s="79">
        <f t="shared" ref="V31" si="18">M31</f>
        <v>7.85</v>
      </c>
    </row>
    <row r="32" customHeight="1" spans="1:18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customHeight="1" spans="1:18">
      <c r="A33" s="4" t="s">
        <v>43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75"/>
    </row>
    <row r="34" customHeight="1" spans="1:18">
      <c r="A34" s="6" t="s">
        <v>1</v>
      </c>
      <c r="B34" s="7" t="s">
        <v>2</v>
      </c>
      <c r="C34" s="7" t="s">
        <v>3</v>
      </c>
      <c r="D34" s="7" t="s">
        <v>4</v>
      </c>
      <c r="E34" s="7"/>
      <c r="F34" s="7"/>
      <c r="G34" s="7"/>
      <c r="H34" s="7" t="s">
        <v>5</v>
      </c>
      <c r="I34" s="7"/>
      <c r="J34" s="7"/>
      <c r="K34" s="7"/>
      <c r="L34" s="7" t="s">
        <v>6</v>
      </c>
      <c r="M34" s="7"/>
      <c r="N34" s="54" t="s">
        <v>7</v>
      </c>
      <c r="O34" s="54" t="s">
        <v>8</v>
      </c>
      <c r="P34" s="54"/>
      <c r="Q34" s="54"/>
      <c r="R34" s="76"/>
    </row>
    <row r="35" customHeight="1" spans="1:18">
      <c r="A35" s="6"/>
      <c r="B35" s="7"/>
      <c r="C35" s="7"/>
      <c r="D35" s="7" t="s">
        <v>9</v>
      </c>
      <c r="E35" s="7" t="s">
        <v>10</v>
      </c>
      <c r="F35" s="7" t="s">
        <v>11</v>
      </c>
      <c r="G35" s="7" t="s">
        <v>12</v>
      </c>
      <c r="H35" s="7" t="s">
        <v>13</v>
      </c>
      <c r="I35" s="7" t="s">
        <v>10</v>
      </c>
      <c r="J35" s="7" t="s">
        <v>11</v>
      </c>
      <c r="K35" s="7" t="s">
        <v>12</v>
      </c>
      <c r="L35" s="7" t="s">
        <v>14</v>
      </c>
      <c r="M35" s="7" t="s">
        <v>15</v>
      </c>
      <c r="N35" s="54"/>
      <c r="O35" s="54" t="s">
        <v>16</v>
      </c>
      <c r="P35" s="54" t="s">
        <v>17</v>
      </c>
      <c r="Q35" s="54" t="s">
        <v>18</v>
      </c>
      <c r="R35" s="76" t="s">
        <v>19</v>
      </c>
    </row>
    <row r="36" customHeight="1" spans="1:18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54"/>
      <c r="O36" s="54"/>
      <c r="P36" s="54"/>
      <c r="Q36" s="54"/>
      <c r="R36" s="76"/>
    </row>
    <row r="37" customHeight="1" spans="1:18">
      <c r="A37" s="8" t="s">
        <v>20</v>
      </c>
      <c r="B37" s="9" t="s">
        <v>21</v>
      </c>
      <c r="C37" s="9">
        <v>1</v>
      </c>
      <c r="D37" s="10" t="s">
        <v>44</v>
      </c>
      <c r="E37" s="11">
        <v>2934500.233</v>
      </c>
      <c r="F37" s="11">
        <v>645061.021</v>
      </c>
      <c r="G37" s="12">
        <v>1260.45</v>
      </c>
      <c r="H37" s="10" t="s">
        <v>45</v>
      </c>
      <c r="I37" s="11">
        <v>2933986.929</v>
      </c>
      <c r="J37" s="11">
        <v>643663.363</v>
      </c>
      <c r="K37" s="12">
        <v>1235.95</v>
      </c>
      <c r="L37" s="12">
        <v>2059.37</v>
      </c>
      <c r="M37" s="55">
        <f t="shared" ref="M37" si="19">(L37+L38)/1000</f>
        <v>3.9739</v>
      </c>
      <c r="N37" s="56">
        <v>1</v>
      </c>
      <c r="O37" s="56">
        <v>5</v>
      </c>
      <c r="P37" s="56">
        <v>5</v>
      </c>
      <c r="Q37" s="56">
        <v>5</v>
      </c>
      <c r="R37" s="77">
        <f t="shared" ref="R37" si="20">O37+O38</f>
        <v>10</v>
      </c>
    </row>
    <row r="38" customHeight="1" spans="1:18">
      <c r="A38" s="8"/>
      <c r="B38" s="9" t="s">
        <v>24</v>
      </c>
      <c r="C38" s="9">
        <v>0</v>
      </c>
      <c r="D38" s="10" t="s">
        <v>46</v>
      </c>
      <c r="E38" s="11">
        <v>2934559.743</v>
      </c>
      <c r="F38" s="11">
        <v>645083.224</v>
      </c>
      <c r="G38" s="12">
        <v>1260.44</v>
      </c>
      <c r="H38" s="10" t="s">
        <v>47</v>
      </c>
      <c r="I38" s="11">
        <v>2934051.531</v>
      </c>
      <c r="J38" s="11">
        <v>643697.396</v>
      </c>
      <c r="K38" s="12">
        <v>1235.95</v>
      </c>
      <c r="L38" s="12">
        <v>1914.53</v>
      </c>
      <c r="M38" s="55"/>
      <c r="N38" s="56"/>
      <c r="O38" s="56">
        <v>5</v>
      </c>
      <c r="P38" s="56"/>
      <c r="Q38" s="56"/>
      <c r="R38" s="77"/>
    </row>
    <row r="39" customHeight="1" spans="1:22">
      <c r="A39" s="13" t="s">
        <v>27</v>
      </c>
      <c r="B39" s="14"/>
      <c r="C39" s="14">
        <f t="shared" ref="C39" si="21">SUM(C37:C38)</f>
        <v>1</v>
      </c>
      <c r="D39" s="15"/>
      <c r="E39" s="15"/>
      <c r="F39" s="15"/>
      <c r="G39" s="15"/>
      <c r="H39" s="15"/>
      <c r="I39" s="15"/>
      <c r="J39" s="15"/>
      <c r="K39" s="15"/>
      <c r="L39" s="15">
        <f t="shared" ref="L39" si="22">SUM(L37:L38)</f>
        <v>3973.9</v>
      </c>
      <c r="M39" s="57">
        <f t="shared" ref="M39:N39" si="23">SUM(M37)</f>
        <v>3.9739</v>
      </c>
      <c r="N39" s="58">
        <f t="shared" si="23"/>
        <v>1</v>
      </c>
      <c r="O39" s="58">
        <f t="shared" ref="O39" si="24">SUM(O37:O38)</f>
        <v>10</v>
      </c>
      <c r="P39" s="58">
        <f t="shared" ref="P39:R39" si="25">SUM(P37)</f>
        <v>5</v>
      </c>
      <c r="Q39" s="58">
        <f t="shared" si="25"/>
        <v>5</v>
      </c>
      <c r="R39" s="78">
        <f t="shared" si="25"/>
        <v>10</v>
      </c>
      <c r="T39" s="79">
        <f t="shared" ref="T39" si="26">L37/1000</f>
        <v>2.05937</v>
      </c>
      <c r="U39" s="79">
        <f t="shared" ref="U39" si="27">L38/1000</f>
        <v>1.91453</v>
      </c>
      <c r="V39" s="79">
        <f t="shared" ref="V39" si="28">M39</f>
        <v>3.9739</v>
      </c>
    </row>
    <row r="40" customHeight="1" spans="1: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customHeight="1" spans="1:18">
      <c r="A41" s="4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75"/>
    </row>
    <row r="42" customHeight="1" spans="1:18">
      <c r="A42" s="6" t="s">
        <v>1</v>
      </c>
      <c r="B42" s="7" t="s">
        <v>2</v>
      </c>
      <c r="C42" s="7" t="s">
        <v>3</v>
      </c>
      <c r="D42" s="7" t="s">
        <v>4</v>
      </c>
      <c r="E42" s="7"/>
      <c r="F42" s="7"/>
      <c r="G42" s="7"/>
      <c r="H42" s="7" t="s">
        <v>5</v>
      </c>
      <c r="I42" s="7"/>
      <c r="J42" s="7"/>
      <c r="K42" s="7"/>
      <c r="L42" s="7" t="s">
        <v>6</v>
      </c>
      <c r="M42" s="7"/>
      <c r="N42" s="54" t="s">
        <v>7</v>
      </c>
      <c r="O42" s="54" t="s">
        <v>8</v>
      </c>
      <c r="P42" s="54"/>
      <c r="Q42" s="54"/>
      <c r="R42" s="76"/>
    </row>
    <row r="43" customHeight="1" spans="1:18">
      <c r="A43" s="6"/>
      <c r="B43" s="7"/>
      <c r="C43" s="7"/>
      <c r="D43" s="7" t="s">
        <v>9</v>
      </c>
      <c r="E43" s="7" t="s">
        <v>10</v>
      </c>
      <c r="F43" s="7" t="s">
        <v>11</v>
      </c>
      <c r="G43" s="7" t="s">
        <v>12</v>
      </c>
      <c r="H43" s="7" t="s">
        <v>13</v>
      </c>
      <c r="I43" s="7" t="s">
        <v>10</v>
      </c>
      <c r="J43" s="7" t="s">
        <v>11</v>
      </c>
      <c r="K43" s="7" t="s">
        <v>12</v>
      </c>
      <c r="L43" s="7" t="s">
        <v>14</v>
      </c>
      <c r="M43" s="7" t="s">
        <v>15</v>
      </c>
      <c r="N43" s="54"/>
      <c r="O43" s="54" t="s">
        <v>16</v>
      </c>
      <c r="P43" s="54" t="s">
        <v>17</v>
      </c>
      <c r="Q43" s="54" t="s">
        <v>18</v>
      </c>
      <c r="R43" s="76" t="s">
        <v>19</v>
      </c>
    </row>
    <row r="44" customHeight="1" spans="1:18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54"/>
      <c r="O44" s="54"/>
      <c r="P44" s="54"/>
      <c r="Q44" s="54"/>
      <c r="R44" s="76"/>
    </row>
    <row r="45" customHeight="1" spans="1:18">
      <c r="A45" s="8" t="s">
        <v>20</v>
      </c>
      <c r="B45" s="9" t="s">
        <v>21</v>
      </c>
      <c r="C45" s="9">
        <v>1</v>
      </c>
      <c r="D45" s="10" t="s">
        <v>49</v>
      </c>
      <c r="E45" s="11">
        <v>2933719.937</v>
      </c>
      <c r="F45" s="11">
        <v>645987.939</v>
      </c>
      <c r="G45" s="12">
        <v>1261.22</v>
      </c>
      <c r="H45" s="10" t="s">
        <v>50</v>
      </c>
      <c r="I45" s="11">
        <v>2932754.714</v>
      </c>
      <c r="J45" s="11">
        <v>643870.761</v>
      </c>
      <c r="K45" s="12">
        <v>1240.25</v>
      </c>
      <c r="L45" s="12">
        <v>2955.98</v>
      </c>
      <c r="M45" s="55">
        <f t="shared" ref="M45" si="29">(L45+L46)/1000</f>
        <v>6.11623</v>
      </c>
      <c r="N45" s="56">
        <v>1</v>
      </c>
      <c r="O45" s="56">
        <v>6</v>
      </c>
      <c r="P45" s="56">
        <v>6</v>
      </c>
      <c r="Q45" s="56">
        <v>6</v>
      </c>
      <c r="R45" s="77">
        <f t="shared" ref="R45" si="30">O45+O46</f>
        <v>12</v>
      </c>
    </row>
    <row r="46" customHeight="1" spans="1:18">
      <c r="A46" s="8"/>
      <c r="B46" s="9" t="s">
        <v>24</v>
      </c>
      <c r="C46" s="9">
        <v>0</v>
      </c>
      <c r="D46" s="10" t="s">
        <v>51</v>
      </c>
      <c r="E46" s="11">
        <v>2933737.494</v>
      </c>
      <c r="F46" s="11">
        <v>645965.069</v>
      </c>
      <c r="G46" s="12">
        <v>1261.25</v>
      </c>
      <c r="H46" s="10" t="s">
        <v>52</v>
      </c>
      <c r="I46" s="11">
        <v>2932823.259</v>
      </c>
      <c r="J46" s="11">
        <v>643893.923</v>
      </c>
      <c r="K46" s="12">
        <v>1240.22</v>
      </c>
      <c r="L46" s="12">
        <v>3160.25</v>
      </c>
      <c r="M46" s="55"/>
      <c r="N46" s="56"/>
      <c r="O46" s="56">
        <v>6</v>
      </c>
      <c r="P46" s="56"/>
      <c r="Q46" s="56"/>
      <c r="R46" s="77"/>
    </row>
    <row r="47" customHeight="1" spans="1:22">
      <c r="A47" s="13" t="s">
        <v>27</v>
      </c>
      <c r="B47" s="14"/>
      <c r="C47" s="14">
        <f t="shared" ref="C47" si="31">SUM(C45:C46)</f>
        <v>1</v>
      </c>
      <c r="D47" s="15"/>
      <c r="E47" s="15"/>
      <c r="F47" s="15"/>
      <c r="G47" s="15"/>
      <c r="H47" s="15"/>
      <c r="I47" s="15"/>
      <c r="J47" s="15"/>
      <c r="K47" s="15"/>
      <c r="L47" s="15">
        <f t="shared" ref="L47" si="32">SUM(L45:L46)</f>
        <v>6116.23</v>
      </c>
      <c r="M47" s="57">
        <f t="shared" ref="M47:N47" si="33">SUM(M45)</f>
        <v>6.11623</v>
      </c>
      <c r="N47" s="58">
        <f t="shared" si="33"/>
        <v>1</v>
      </c>
      <c r="O47" s="58">
        <f t="shared" ref="O47" si="34">SUM(O45:O46)</f>
        <v>12</v>
      </c>
      <c r="P47" s="58">
        <f t="shared" ref="P47:R47" si="35">SUM(P45)</f>
        <v>6</v>
      </c>
      <c r="Q47" s="58">
        <f t="shared" si="35"/>
        <v>6</v>
      </c>
      <c r="R47" s="78">
        <f t="shared" si="35"/>
        <v>12</v>
      </c>
      <c r="T47" s="79">
        <f t="shared" ref="T47" si="36">L45/1000</f>
        <v>2.95598</v>
      </c>
      <c r="U47" s="79">
        <f t="shared" ref="U47" si="37">L46/1000</f>
        <v>3.16025</v>
      </c>
      <c r="V47" s="79">
        <f t="shared" ref="V47" si="38">M47</f>
        <v>6.11623</v>
      </c>
    </row>
    <row r="48" customHeight="1" spans="1:1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customHeight="1" spans="1:18">
      <c r="A49" s="4" t="s">
        <v>53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75"/>
    </row>
    <row r="50" customHeight="1" spans="1:18">
      <c r="A50" s="6" t="s">
        <v>1</v>
      </c>
      <c r="B50" s="7" t="s">
        <v>2</v>
      </c>
      <c r="C50" s="7" t="s">
        <v>3</v>
      </c>
      <c r="D50" s="7" t="s">
        <v>4</v>
      </c>
      <c r="E50" s="7"/>
      <c r="F50" s="7"/>
      <c r="G50" s="7"/>
      <c r="H50" s="7" t="s">
        <v>5</v>
      </c>
      <c r="I50" s="7"/>
      <c r="J50" s="7"/>
      <c r="K50" s="7"/>
      <c r="L50" s="7" t="s">
        <v>6</v>
      </c>
      <c r="M50" s="7"/>
      <c r="N50" s="54" t="s">
        <v>7</v>
      </c>
      <c r="O50" s="54" t="s">
        <v>8</v>
      </c>
      <c r="P50" s="54"/>
      <c r="Q50" s="54"/>
      <c r="R50" s="76"/>
    </row>
    <row r="51" customHeight="1" spans="1:18">
      <c r="A51" s="6"/>
      <c r="B51" s="7"/>
      <c r="C51" s="7"/>
      <c r="D51" s="7" t="s">
        <v>9</v>
      </c>
      <c r="E51" s="7" t="s">
        <v>10</v>
      </c>
      <c r="F51" s="7" t="s">
        <v>11</v>
      </c>
      <c r="G51" s="7" t="s">
        <v>12</v>
      </c>
      <c r="H51" s="7" t="s">
        <v>13</v>
      </c>
      <c r="I51" s="7" t="s">
        <v>10</v>
      </c>
      <c r="J51" s="7" t="s">
        <v>11</v>
      </c>
      <c r="K51" s="7" t="s">
        <v>12</v>
      </c>
      <c r="L51" s="7" t="s">
        <v>14</v>
      </c>
      <c r="M51" s="7" t="s">
        <v>15</v>
      </c>
      <c r="N51" s="54"/>
      <c r="O51" s="54" t="s">
        <v>16</v>
      </c>
      <c r="P51" s="54" t="s">
        <v>17</v>
      </c>
      <c r="Q51" s="54" t="s">
        <v>18</v>
      </c>
      <c r="R51" s="76" t="s">
        <v>19</v>
      </c>
    </row>
    <row r="52" customHeight="1" spans="1:18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4"/>
      <c r="O52" s="54"/>
      <c r="P52" s="54"/>
      <c r="Q52" s="54"/>
      <c r="R52" s="76"/>
    </row>
    <row r="53" customHeight="1" spans="1:18">
      <c r="A53" s="8" t="s">
        <v>20</v>
      </c>
      <c r="B53" s="9" t="s">
        <v>21</v>
      </c>
      <c r="C53" s="9">
        <v>1</v>
      </c>
      <c r="D53" s="10" t="s">
        <v>54</v>
      </c>
      <c r="E53" s="11">
        <v>2935965.984</v>
      </c>
      <c r="F53" s="11">
        <v>645592.384</v>
      </c>
      <c r="G53" s="12">
        <v>1270.05</v>
      </c>
      <c r="H53" s="10" t="s">
        <v>55</v>
      </c>
      <c r="I53" s="11">
        <v>2936654.068</v>
      </c>
      <c r="J53" s="11">
        <v>644151.36</v>
      </c>
      <c r="K53" s="12">
        <v>1237.5</v>
      </c>
      <c r="L53" s="12">
        <v>2313.04</v>
      </c>
      <c r="M53" s="55">
        <f t="shared" ref="M53" si="39">(L53+L54)/1000</f>
        <v>4.63646</v>
      </c>
      <c r="N53" s="56">
        <v>1</v>
      </c>
      <c r="O53" s="56">
        <v>4</v>
      </c>
      <c r="P53" s="56">
        <v>4</v>
      </c>
      <c r="Q53" s="56">
        <v>4</v>
      </c>
      <c r="R53" s="77">
        <f t="shared" ref="R53" si="40">O53+O54</f>
        <v>8</v>
      </c>
    </row>
    <row r="54" customHeight="1" spans="1:18">
      <c r="A54" s="8"/>
      <c r="B54" s="9" t="s">
        <v>24</v>
      </c>
      <c r="C54" s="9">
        <v>0</v>
      </c>
      <c r="D54" s="10" t="s">
        <v>56</v>
      </c>
      <c r="E54" s="11">
        <v>2936027.129</v>
      </c>
      <c r="F54" s="11">
        <v>645632.509</v>
      </c>
      <c r="G54" s="12">
        <v>1270.05</v>
      </c>
      <c r="H54" s="10" t="s">
        <v>57</v>
      </c>
      <c r="I54" s="11">
        <v>2936756.28</v>
      </c>
      <c r="J54" s="11">
        <v>644244.245</v>
      </c>
      <c r="K54" s="12">
        <v>1237.5</v>
      </c>
      <c r="L54" s="12">
        <v>2323.42</v>
      </c>
      <c r="M54" s="55"/>
      <c r="N54" s="56"/>
      <c r="O54" s="56">
        <v>4</v>
      </c>
      <c r="P54" s="56"/>
      <c r="Q54" s="56"/>
      <c r="R54" s="77"/>
    </row>
    <row r="55" customHeight="1" spans="1:22">
      <c r="A55" s="13" t="s">
        <v>27</v>
      </c>
      <c r="B55" s="14"/>
      <c r="C55" s="14">
        <f t="shared" ref="C55" si="41">SUM(C53:C54)</f>
        <v>1</v>
      </c>
      <c r="D55" s="15"/>
      <c r="E55" s="15"/>
      <c r="F55" s="15"/>
      <c r="G55" s="15"/>
      <c r="H55" s="15"/>
      <c r="I55" s="15"/>
      <c r="J55" s="15"/>
      <c r="K55" s="15"/>
      <c r="L55" s="15">
        <f t="shared" ref="L55" si="42">SUM(L53:L54)</f>
        <v>4636.46</v>
      </c>
      <c r="M55" s="57">
        <f t="shared" ref="M55:N55" si="43">SUM(M53)</f>
        <v>4.63646</v>
      </c>
      <c r="N55" s="58">
        <f t="shared" si="43"/>
        <v>1</v>
      </c>
      <c r="O55" s="58">
        <f t="shared" ref="O55" si="44">SUM(O53:O54)</f>
        <v>8</v>
      </c>
      <c r="P55" s="58">
        <f t="shared" ref="P55:R55" si="45">SUM(P53)</f>
        <v>4</v>
      </c>
      <c r="Q55" s="58">
        <f t="shared" si="45"/>
        <v>4</v>
      </c>
      <c r="R55" s="78">
        <f t="shared" si="45"/>
        <v>8</v>
      </c>
      <c r="T55" s="79">
        <f t="shared" ref="T55" si="46">L53/1000</f>
        <v>2.31304</v>
      </c>
      <c r="U55" s="79">
        <f t="shared" ref="U55" si="47">L54/1000</f>
        <v>2.32342</v>
      </c>
      <c r="V55" s="79">
        <f t="shared" ref="V55" si="48">M55</f>
        <v>4.63646</v>
      </c>
    </row>
    <row r="56" customHeight="1" spans="1:18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customHeight="1" spans="1:18">
      <c r="A57" s="4" t="s">
        <v>58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75"/>
    </row>
    <row r="58" customHeight="1" spans="1:18">
      <c r="A58" s="36" t="s">
        <v>1</v>
      </c>
      <c r="B58" s="37" t="s">
        <v>2</v>
      </c>
      <c r="C58" s="37" t="s">
        <v>3</v>
      </c>
      <c r="D58" s="38" t="s">
        <v>4</v>
      </c>
      <c r="E58" s="39"/>
      <c r="F58" s="39"/>
      <c r="G58" s="40"/>
      <c r="H58" s="38" t="s">
        <v>5</v>
      </c>
      <c r="I58" s="39"/>
      <c r="J58" s="39"/>
      <c r="K58" s="40"/>
      <c r="L58" s="38" t="s">
        <v>6</v>
      </c>
      <c r="M58" s="40"/>
      <c r="N58" s="64" t="s">
        <v>7</v>
      </c>
      <c r="O58" s="65" t="s">
        <v>8</v>
      </c>
      <c r="P58" s="66"/>
      <c r="Q58" s="66"/>
      <c r="R58" s="86"/>
    </row>
    <row r="59" customHeight="1" spans="1:18">
      <c r="A59" s="41"/>
      <c r="B59" s="42"/>
      <c r="C59" s="42"/>
      <c r="D59" s="37" t="s">
        <v>9</v>
      </c>
      <c r="E59" s="37" t="s">
        <v>10</v>
      </c>
      <c r="F59" s="43" t="s">
        <v>11</v>
      </c>
      <c r="G59" s="37" t="s">
        <v>12</v>
      </c>
      <c r="H59" s="37" t="s">
        <v>13</v>
      </c>
      <c r="I59" s="37" t="s">
        <v>10</v>
      </c>
      <c r="J59" s="43" t="s">
        <v>11</v>
      </c>
      <c r="K59" s="37" t="s">
        <v>12</v>
      </c>
      <c r="L59" s="37" t="s">
        <v>14</v>
      </c>
      <c r="M59" s="37" t="s">
        <v>15</v>
      </c>
      <c r="N59" s="67"/>
      <c r="O59" s="64" t="s">
        <v>16</v>
      </c>
      <c r="P59" s="64" t="s">
        <v>17</v>
      </c>
      <c r="Q59" s="64" t="s">
        <v>18</v>
      </c>
      <c r="R59" s="87" t="s">
        <v>19</v>
      </c>
    </row>
    <row r="60" customHeight="1" spans="1:18">
      <c r="A60" s="44"/>
      <c r="B60" s="45"/>
      <c r="C60" s="45"/>
      <c r="D60" s="45"/>
      <c r="E60" s="45"/>
      <c r="F60" s="46"/>
      <c r="G60" s="45"/>
      <c r="H60" s="45"/>
      <c r="I60" s="45"/>
      <c r="J60" s="46"/>
      <c r="K60" s="45"/>
      <c r="L60" s="45"/>
      <c r="M60" s="45"/>
      <c r="N60" s="68"/>
      <c r="O60" s="68"/>
      <c r="P60" s="68"/>
      <c r="Q60" s="68"/>
      <c r="R60" s="88"/>
    </row>
    <row r="61" customHeight="1" spans="1:18">
      <c r="A61" s="47" t="s">
        <v>59</v>
      </c>
      <c r="B61" s="9" t="s">
        <v>21</v>
      </c>
      <c r="C61" s="9">
        <v>1</v>
      </c>
      <c r="D61" s="23" t="s">
        <v>60</v>
      </c>
      <c r="E61" s="24">
        <v>2948770.815</v>
      </c>
      <c r="F61" s="48">
        <v>627151.379</v>
      </c>
      <c r="G61" s="25">
        <v>1294.136</v>
      </c>
      <c r="H61" s="10" t="s">
        <v>61</v>
      </c>
      <c r="I61" s="11">
        <v>2948168.328</v>
      </c>
      <c r="J61" s="69">
        <v>630348.393</v>
      </c>
      <c r="K61" s="12">
        <v>1222.593</v>
      </c>
      <c r="L61" s="12">
        <v>3771</v>
      </c>
      <c r="M61" s="70">
        <f t="shared" ref="M61" si="49">(L61+L62)/1000</f>
        <v>7.536</v>
      </c>
      <c r="N61" s="71">
        <v>1</v>
      </c>
      <c r="O61" s="56">
        <v>16</v>
      </c>
      <c r="P61" s="71">
        <v>16</v>
      </c>
      <c r="Q61" s="71">
        <v>16</v>
      </c>
      <c r="R61" s="89">
        <f t="shared" ref="R61" si="50">O61+O62</f>
        <v>32</v>
      </c>
    </row>
    <row r="62" customHeight="1" spans="1:18">
      <c r="A62" s="49"/>
      <c r="B62" s="9" t="s">
        <v>24</v>
      </c>
      <c r="C62" s="9">
        <v>0</v>
      </c>
      <c r="D62" s="23" t="s">
        <v>62</v>
      </c>
      <c r="E62" s="24">
        <v>2948768.305</v>
      </c>
      <c r="F62" s="48">
        <v>627152.328</v>
      </c>
      <c r="G62" s="25">
        <v>1294.241</v>
      </c>
      <c r="H62" s="10" t="s">
        <v>63</v>
      </c>
      <c r="I62" s="11">
        <v>2948157.944</v>
      </c>
      <c r="J62" s="69">
        <v>630339.534</v>
      </c>
      <c r="K62" s="12">
        <v>1222.657</v>
      </c>
      <c r="L62" s="12">
        <v>3765</v>
      </c>
      <c r="M62" s="72"/>
      <c r="N62" s="73"/>
      <c r="O62" s="56">
        <v>16</v>
      </c>
      <c r="P62" s="73"/>
      <c r="Q62" s="73"/>
      <c r="R62" s="90"/>
    </row>
    <row r="63" s="1" customFormat="1" customHeight="1" spans="1:22">
      <c r="A63" s="50" t="s">
        <v>27</v>
      </c>
      <c r="B63" s="51"/>
      <c r="C63" s="52">
        <f t="shared" ref="C63" si="51">SUM(C61:C62)</f>
        <v>1</v>
      </c>
      <c r="D63" s="53"/>
      <c r="E63" s="53"/>
      <c r="F63" s="53"/>
      <c r="G63" s="53"/>
      <c r="H63" s="53"/>
      <c r="I63" s="53"/>
      <c r="J63" s="53"/>
      <c r="K63" s="53"/>
      <c r="L63" s="53">
        <f t="shared" ref="L63" si="52">SUM(L61:L62)</f>
        <v>7536</v>
      </c>
      <c r="M63" s="53">
        <f t="shared" ref="M63:N63" si="53">SUM(M61)</f>
        <v>7.536</v>
      </c>
      <c r="N63" s="74">
        <f t="shared" si="53"/>
        <v>1</v>
      </c>
      <c r="O63" s="74">
        <f t="shared" ref="O63" si="54">SUM(O61:O62)</f>
        <v>32</v>
      </c>
      <c r="P63" s="74">
        <f t="shared" ref="P63:R63" si="55">SUM(P61)</f>
        <v>16</v>
      </c>
      <c r="Q63" s="74">
        <f t="shared" si="55"/>
        <v>16</v>
      </c>
      <c r="R63" s="91">
        <f t="shared" si="55"/>
        <v>32</v>
      </c>
      <c r="T63" s="79">
        <f t="shared" ref="T63" si="56">L61/1000</f>
        <v>3.771</v>
      </c>
      <c r="U63" s="79">
        <f t="shared" ref="U63" si="57">L62/1000</f>
        <v>3.765</v>
      </c>
      <c r="V63" s="79">
        <f t="shared" ref="V63" si="58">M63</f>
        <v>7.536</v>
      </c>
    </row>
    <row r="64" customHeight="1" spans="1:18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customHeight="1" spans="1:18">
      <c r="A65" s="4" t="s">
        <v>64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75"/>
    </row>
    <row r="66" customHeight="1" spans="1:18">
      <c r="A66" s="6" t="s">
        <v>1</v>
      </c>
      <c r="B66" s="7" t="s">
        <v>2</v>
      </c>
      <c r="C66" s="7" t="s">
        <v>3</v>
      </c>
      <c r="D66" s="7" t="s">
        <v>4</v>
      </c>
      <c r="E66" s="7"/>
      <c r="F66" s="7"/>
      <c r="G66" s="7"/>
      <c r="H66" s="7" t="s">
        <v>5</v>
      </c>
      <c r="I66" s="7"/>
      <c r="J66" s="7"/>
      <c r="K66" s="7"/>
      <c r="L66" s="7" t="s">
        <v>6</v>
      </c>
      <c r="M66" s="7"/>
      <c r="N66" s="54" t="s">
        <v>7</v>
      </c>
      <c r="O66" s="54" t="s">
        <v>8</v>
      </c>
      <c r="P66" s="54"/>
      <c r="Q66" s="54"/>
      <c r="R66" s="76"/>
    </row>
    <row r="67" customHeight="1" spans="1:18">
      <c r="A67" s="6"/>
      <c r="B67" s="7"/>
      <c r="C67" s="7"/>
      <c r="D67" s="7" t="s">
        <v>9</v>
      </c>
      <c r="E67" s="7" t="s">
        <v>10</v>
      </c>
      <c r="F67" s="7" t="s">
        <v>11</v>
      </c>
      <c r="G67" s="7" t="s">
        <v>12</v>
      </c>
      <c r="H67" s="7" t="s">
        <v>13</v>
      </c>
      <c r="I67" s="7" t="s">
        <v>10</v>
      </c>
      <c r="J67" s="7" t="s">
        <v>11</v>
      </c>
      <c r="K67" s="7" t="s">
        <v>12</v>
      </c>
      <c r="L67" s="7" t="s">
        <v>14</v>
      </c>
      <c r="M67" s="7" t="s">
        <v>15</v>
      </c>
      <c r="N67" s="54"/>
      <c r="O67" s="54" t="s">
        <v>16</v>
      </c>
      <c r="P67" s="54" t="s">
        <v>17</v>
      </c>
      <c r="Q67" s="54" t="s">
        <v>18</v>
      </c>
      <c r="R67" s="76" t="s">
        <v>19</v>
      </c>
    </row>
    <row r="68" customHeight="1" spans="1:18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54"/>
      <c r="O68" s="54"/>
      <c r="P68" s="54"/>
      <c r="Q68" s="54"/>
      <c r="R68" s="76"/>
    </row>
    <row r="69" customHeight="1" spans="1:18">
      <c r="A69" s="8" t="s">
        <v>59</v>
      </c>
      <c r="B69" s="9" t="s">
        <v>21</v>
      </c>
      <c r="C69" s="9">
        <v>1</v>
      </c>
      <c r="D69" s="10" t="s">
        <v>65</v>
      </c>
      <c r="E69" s="24">
        <v>2946770.48</v>
      </c>
      <c r="F69" s="24">
        <v>629085.108</v>
      </c>
      <c r="G69" s="24">
        <v>1263.125</v>
      </c>
      <c r="H69" s="10" t="s">
        <v>65</v>
      </c>
      <c r="I69" s="24">
        <v>2947751.209</v>
      </c>
      <c r="J69" s="24">
        <v>630325.977</v>
      </c>
      <c r="K69" s="24">
        <v>1226.552</v>
      </c>
      <c r="L69" s="12">
        <v>1776</v>
      </c>
      <c r="M69" s="55">
        <f>(L69+L70)/1000</f>
        <v>3.551</v>
      </c>
      <c r="N69" s="56">
        <v>1</v>
      </c>
      <c r="O69" s="56">
        <v>4</v>
      </c>
      <c r="P69" s="56">
        <v>4</v>
      </c>
      <c r="Q69" s="56">
        <v>4</v>
      </c>
      <c r="R69" s="77">
        <f>O69+O70</f>
        <v>8</v>
      </c>
    </row>
    <row r="70" customHeight="1" spans="1:18">
      <c r="A70" s="8"/>
      <c r="B70" s="9" t="s">
        <v>24</v>
      </c>
      <c r="C70" s="9">
        <v>0</v>
      </c>
      <c r="D70" s="10" t="s">
        <v>66</v>
      </c>
      <c r="E70" s="24">
        <v>2946766.064</v>
      </c>
      <c r="F70" s="24">
        <v>629089.096</v>
      </c>
      <c r="G70" s="24">
        <v>1263.255</v>
      </c>
      <c r="H70" s="10" t="s">
        <v>66</v>
      </c>
      <c r="I70" s="24">
        <v>2947745.919</v>
      </c>
      <c r="J70" s="24">
        <v>630330.382</v>
      </c>
      <c r="K70" s="24">
        <v>1226.435</v>
      </c>
      <c r="L70" s="12">
        <v>1775</v>
      </c>
      <c r="M70" s="55"/>
      <c r="N70" s="56"/>
      <c r="O70" s="56">
        <v>4</v>
      </c>
      <c r="P70" s="56"/>
      <c r="Q70" s="56"/>
      <c r="R70" s="77"/>
    </row>
    <row r="71" customHeight="1" spans="1:22">
      <c r="A71" s="13" t="s">
        <v>27</v>
      </c>
      <c r="B71" s="14"/>
      <c r="C71" s="14">
        <f>SUM(C69:C70)</f>
        <v>1</v>
      </c>
      <c r="D71" s="15"/>
      <c r="E71" s="15"/>
      <c r="F71" s="15"/>
      <c r="G71" s="15"/>
      <c r="H71" s="15"/>
      <c r="I71" s="15"/>
      <c r="J71" s="15"/>
      <c r="K71" s="15"/>
      <c r="L71" s="15">
        <f>SUM(L69:L70)</f>
        <v>3551</v>
      </c>
      <c r="M71" s="57">
        <f t="shared" ref="M71:R71" si="59">SUM(M69)</f>
        <v>3.551</v>
      </c>
      <c r="N71" s="58">
        <f t="shared" si="59"/>
        <v>1</v>
      </c>
      <c r="O71" s="58">
        <f>SUM(O69:O70)</f>
        <v>8</v>
      </c>
      <c r="P71" s="58">
        <f t="shared" si="59"/>
        <v>4</v>
      </c>
      <c r="Q71" s="58">
        <f t="shared" si="59"/>
        <v>4</v>
      </c>
      <c r="R71" s="78">
        <f t="shared" si="59"/>
        <v>8</v>
      </c>
      <c r="T71" s="79">
        <f t="shared" ref="T71" si="60">L69/1000</f>
        <v>1.776</v>
      </c>
      <c r="U71" s="79">
        <f t="shared" ref="U71" si="61">L70/1000</f>
        <v>1.775</v>
      </c>
      <c r="V71" s="79">
        <f t="shared" ref="V71" si="62">M71</f>
        <v>3.551</v>
      </c>
    </row>
    <row r="72" customHeight="1" spans="1:18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customHeight="1" spans="1:18">
      <c r="A73" s="4" t="s">
        <v>67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75"/>
    </row>
    <row r="74" customHeight="1" spans="1:18">
      <c r="A74" s="6" t="s">
        <v>1</v>
      </c>
      <c r="B74" s="7" t="s">
        <v>2</v>
      </c>
      <c r="C74" s="7" t="s">
        <v>3</v>
      </c>
      <c r="D74" s="7" t="s">
        <v>4</v>
      </c>
      <c r="E74" s="7"/>
      <c r="F74" s="7"/>
      <c r="G74" s="7"/>
      <c r="H74" s="7" t="s">
        <v>5</v>
      </c>
      <c r="I74" s="7"/>
      <c r="J74" s="7"/>
      <c r="K74" s="7"/>
      <c r="L74" s="7" t="s">
        <v>6</v>
      </c>
      <c r="M74" s="7"/>
      <c r="N74" s="54" t="s">
        <v>7</v>
      </c>
      <c r="O74" s="54" t="s">
        <v>8</v>
      </c>
      <c r="P74" s="54"/>
      <c r="Q74" s="54"/>
      <c r="R74" s="76"/>
    </row>
    <row r="75" customHeight="1" spans="1:18">
      <c r="A75" s="6"/>
      <c r="B75" s="7"/>
      <c r="C75" s="7"/>
      <c r="D75" s="7" t="s">
        <v>9</v>
      </c>
      <c r="E75" s="7" t="s">
        <v>10</v>
      </c>
      <c r="F75" s="7" t="s">
        <v>11</v>
      </c>
      <c r="G75" s="7" t="s">
        <v>12</v>
      </c>
      <c r="H75" s="7" t="s">
        <v>13</v>
      </c>
      <c r="I75" s="7" t="s">
        <v>10</v>
      </c>
      <c r="J75" s="7" t="s">
        <v>11</v>
      </c>
      <c r="K75" s="7" t="s">
        <v>12</v>
      </c>
      <c r="L75" s="7" t="s">
        <v>14</v>
      </c>
      <c r="M75" s="7" t="s">
        <v>15</v>
      </c>
      <c r="N75" s="54"/>
      <c r="O75" s="54" t="s">
        <v>16</v>
      </c>
      <c r="P75" s="54" t="s">
        <v>17</v>
      </c>
      <c r="Q75" s="54" t="s">
        <v>18</v>
      </c>
      <c r="R75" s="76" t="s">
        <v>19</v>
      </c>
    </row>
    <row r="76" customHeight="1" spans="1:18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54"/>
      <c r="O76" s="54"/>
      <c r="P76" s="54"/>
      <c r="Q76" s="54"/>
      <c r="R76" s="76"/>
    </row>
    <row r="77" customHeight="1" spans="1:18">
      <c r="A77" s="8" t="s">
        <v>59</v>
      </c>
      <c r="B77" s="9" t="s">
        <v>21</v>
      </c>
      <c r="C77" s="9">
        <v>1</v>
      </c>
      <c r="D77" s="10" t="s">
        <v>68</v>
      </c>
      <c r="E77" s="24">
        <v>2949678.899</v>
      </c>
      <c r="F77" s="24">
        <v>630603.455</v>
      </c>
      <c r="G77" s="24">
        <v>1248.556</v>
      </c>
      <c r="H77" s="10" t="s">
        <v>68</v>
      </c>
      <c r="I77" s="24">
        <v>2948930.971</v>
      </c>
      <c r="J77" s="24">
        <v>631391.021</v>
      </c>
      <c r="K77" s="24">
        <v>1214.335</v>
      </c>
      <c r="L77" s="12">
        <v>1500</v>
      </c>
      <c r="M77" s="55">
        <f>(L77+L78)/1000</f>
        <v>3.02</v>
      </c>
      <c r="N77" s="56">
        <v>1</v>
      </c>
      <c r="O77" s="56">
        <v>3</v>
      </c>
      <c r="P77" s="56">
        <v>3</v>
      </c>
      <c r="Q77" s="56">
        <v>3</v>
      </c>
      <c r="R77" s="77">
        <f>O77+O78</f>
        <v>6</v>
      </c>
    </row>
    <row r="78" customHeight="1" spans="1:18">
      <c r="A78" s="8"/>
      <c r="B78" s="9" t="s">
        <v>24</v>
      </c>
      <c r="C78" s="9">
        <v>0</v>
      </c>
      <c r="D78" s="10" t="s">
        <v>69</v>
      </c>
      <c r="E78" s="24">
        <v>2949679.847</v>
      </c>
      <c r="F78" s="24">
        <v>630595.579</v>
      </c>
      <c r="G78" s="24">
        <v>1247.622</v>
      </c>
      <c r="H78" s="10" t="s">
        <v>69</v>
      </c>
      <c r="I78" s="24">
        <v>2948923.86</v>
      </c>
      <c r="J78" s="24">
        <v>631388.248</v>
      </c>
      <c r="K78" s="24">
        <v>1214.234</v>
      </c>
      <c r="L78" s="12">
        <v>1520</v>
      </c>
      <c r="M78" s="55"/>
      <c r="N78" s="56"/>
      <c r="O78" s="56">
        <v>3</v>
      </c>
      <c r="P78" s="56"/>
      <c r="Q78" s="56"/>
      <c r="R78" s="77"/>
    </row>
    <row r="79" customHeight="1" spans="1:22">
      <c r="A79" s="13" t="s">
        <v>27</v>
      </c>
      <c r="B79" s="14"/>
      <c r="C79" s="14">
        <f>SUM(C77:C78)</f>
        <v>1</v>
      </c>
      <c r="D79" s="15"/>
      <c r="E79" s="15"/>
      <c r="F79" s="15"/>
      <c r="G79" s="15"/>
      <c r="H79" s="15"/>
      <c r="I79" s="15"/>
      <c r="J79" s="15"/>
      <c r="K79" s="15"/>
      <c r="L79" s="15">
        <f>SUM(L77:L78)</f>
        <v>3020</v>
      </c>
      <c r="M79" s="57">
        <f t="shared" ref="M79:R79" si="63">SUM(M77)</f>
        <v>3.02</v>
      </c>
      <c r="N79" s="58">
        <f t="shared" si="63"/>
        <v>1</v>
      </c>
      <c r="O79" s="58">
        <f>SUM(O77:O78)</f>
        <v>6</v>
      </c>
      <c r="P79" s="58">
        <f t="shared" si="63"/>
        <v>3</v>
      </c>
      <c r="Q79" s="58">
        <f t="shared" si="63"/>
        <v>3</v>
      </c>
      <c r="R79" s="78">
        <f t="shared" si="63"/>
        <v>6</v>
      </c>
      <c r="T79" s="79">
        <f t="shared" ref="T79" si="64">L77/1000</f>
        <v>1.5</v>
      </c>
      <c r="U79" s="79">
        <f t="shared" ref="U79" si="65">L78/1000</f>
        <v>1.52</v>
      </c>
      <c r="V79" s="79">
        <f t="shared" ref="V79" si="66">M79</f>
        <v>3.02</v>
      </c>
    </row>
    <row r="80" customHeight="1" spans="1:18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customHeight="1" spans="1:18">
      <c r="A81" s="4" t="s">
        <v>70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75"/>
    </row>
    <row r="82" customHeight="1" spans="1:18">
      <c r="A82" s="6" t="s">
        <v>1</v>
      </c>
      <c r="B82" s="7" t="s">
        <v>2</v>
      </c>
      <c r="C82" s="7" t="s">
        <v>3</v>
      </c>
      <c r="D82" s="7" t="s">
        <v>4</v>
      </c>
      <c r="E82" s="7"/>
      <c r="F82" s="7"/>
      <c r="G82" s="7"/>
      <c r="H82" s="7" t="s">
        <v>5</v>
      </c>
      <c r="I82" s="7"/>
      <c r="J82" s="7"/>
      <c r="K82" s="7"/>
      <c r="L82" s="7" t="s">
        <v>6</v>
      </c>
      <c r="M82" s="7"/>
      <c r="N82" s="54" t="s">
        <v>7</v>
      </c>
      <c r="O82" s="54" t="s">
        <v>8</v>
      </c>
      <c r="P82" s="54"/>
      <c r="Q82" s="54"/>
      <c r="R82" s="76"/>
    </row>
    <row r="83" customHeight="1" spans="1:18">
      <c r="A83" s="6"/>
      <c r="B83" s="7"/>
      <c r="C83" s="7"/>
      <c r="D83" s="7" t="s">
        <v>9</v>
      </c>
      <c r="E83" s="7" t="s">
        <v>10</v>
      </c>
      <c r="F83" s="92" t="s">
        <v>11</v>
      </c>
      <c r="G83" s="7" t="s">
        <v>12</v>
      </c>
      <c r="H83" s="7" t="s">
        <v>13</v>
      </c>
      <c r="I83" s="7" t="s">
        <v>10</v>
      </c>
      <c r="J83" s="92" t="s">
        <v>11</v>
      </c>
      <c r="K83" s="7" t="s">
        <v>12</v>
      </c>
      <c r="L83" s="7" t="s">
        <v>14</v>
      </c>
      <c r="M83" s="7" t="s">
        <v>15</v>
      </c>
      <c r="N83" s="54"/>
      <c r="O83" s="54" t="s">
        <v>16</v>
      </c>
      <c r="P83" s="54" t="s">
        <v>17</v>
      </c>
      <c r="Q83" s="54" t="s">
        <v>18</v>
      </c>
      <c r="R83" s="76" t="s">
        <v>19</v>
      </c>
    </row>
    <row r="84" customHeight="1" spans="1:18">
      <c r="A84" s="6"/>
      <c r="B84" s="7"/>
      <c r="C84" s="7"/>
      <c r="D84" s="7"/>
      <c r="E84" s="7"/>
      <c r="F84" s="92"/>
      <c r="G84" s="7"/>
      <c r="H84" s="7"/>
      <c r="I84" s="7"/>
      <c r="J84" s="92"/>
      <c r="K84" s="7"/>
      <c r="L84" s="7"/>
      <c r="M84" s="7"/>
      <c r="N84" s="54"/>
      <c r="O84" s="54"/>
      <c r="P84" s="54"/>
      <c r="Q84" s="54"/>
      <c r="R84" s="76"/>
    </row>
    <row r="85" customHeight="1" spans="1:18">
      <c r="A85" s="8" t="s">
        <v>71</v>
      </c>
      <c r="B85" s="9" t="s">
        <v>21</v>
      </c>
      <c r="C85" s="9">
        <v>0</v>
      </c>
      <c r="D85" s="10" t="s">
        <v>72</v>
      </c>
      <c r="E85" s="11">
        <v>2953153.189</v>
      </c>
      <c r="F85" s="69">
        <v>634391.008</v>
      </c>
      <c r="G85" s="12">
        <v>1228.352</v>
      </c>
      <c r="H85" s="10" t="s">
        <v>73</v>
      </c>
      <c r="I85" s="11">
        <v>2952194.601</v>
      </c>
      <c r="J85" s="69">
        <v>632995.543</v>
      </c>
      <c r="K85" s="12">
        <v>1207.13</v>
      </c>
      <c r="L85" s="12">
        <v>2034</v>
      </c>
      <c r="M85" s="55">
        <f t="shared" ref="M85" si="67">(L85+L86)/1000</f>
        <v>4.081</v>
      </c>
      <c r="N85" s="56">
        <v>0</v>
      </c>
      <c r="O85" s="56">
        <v>4</v>
      </c>
      <c r="P85" s="56">
        <v>4</v>
      </c>
      <c r="Q85" s="56">
        <v>4</v>
      </c>
      <c r="R85" s="77">
        <f t="shared" ref="R85" si="68">O85+O86</f>
        <v>8</v>
      </c>
    </row>
    <row r="86" customHeight="1" spans="1:18">
      <c r="A86" s="8"/>
      <c r="B86" s="9" t="s">
        <v>24</v>
      </c>
      <c r="C86" s="9">
        <v>0</v>
      </c>
      <c r="D86" s="10" t="s">
        <v>74</v>
      </c>
      <c r="E86" s="11">
        <v>2953162.884</v>
      </c>
      <c r="F86" s="69">
        <v>634394.012</v>
      </c>
      <c r="G86" s="12">
        <v>1227.628</v>
      </c>
      <c r="H86" s="10" t="s">
        <v>75</v>
      </c>
      <c r="I86" s="11">
        <v>2952207.013</v>
      </c>
      <c r="J86" s="69">
        <v>632998.549</v>
      </c>
      <c r="K86" s="12">
        <v>1207.307</v>
      </c>
      <c r="L86" s="12">
        <v>2047</v>
      </c>
      <c r="M86" s="55"/>
      <c r="N86" s="56"/>
      <c r="O86" s="56">
        <v>4</v>
      </c>
      <c r="P86" s="56"/>
      <c r="Q86" s="56"/>
      <c r="R86" s="77"/>
    </row>
    <row r="87" customHeight="1" spans="1:18">
      <c r="A87" s="8" t="s">
        <v>59</v>
      </c>
      <c r="B87" s="9" t="s">
        <v>21</v>
      </c>
      <c r="C87" s="9">
        <v>1</v>
      </c>
      <c r="D87" s="10" t="s">
        <v>76</v>
      </c>
      <c r="E87" s="11">
        <v>2952194.601</v>
      </c>
      <c r="F87" s="69">
        <v>632995.543</v>
      </c>
      <c r="G87" s="12">
        <v>1207.13</v>
      </c>
      <c r="H87" s="10" t="s">
        <v>77</v>
      </c>
      <c r="I87" s="11">
        <v>2951833.203</v>
      </c>
      <c r="J87" s="69">
        <v>632263.897</v>
      </c>
      <c r="K87" s="12">
        <v>1199.943</v>
      </c>
      <c r="L87" s="12">
        <v>923</v>
      </c>
      <c r="M87" s="55">
        <f t="shared" ref="M87" si="69">(L87+L88)/1000</f>
        <v>1.87</v>
      </c>
      <c r="N87" s="56">
        <v>1</v>
      </c>
      <c r="O87" s="56">
        <v>1</v>
      </c>
      <c r="P87" s="56">
        <v>1</v>
      </c>
      <c r="Q87" s="56">
        <v>1</v>
      </c>
      <c r="R87" s="77">
        <f t="shared" ref="R87" si="70">O87+O88</f>
        <v>2</v>
      </c>
    </row>
    <row r="88" customHeight="1" spans="1:18">
      <c r="A88" s="8"/>
      <c r="B88" s="9" t="s">
        <v>24</v>
      </c>
      <c r="C88" s="9">
        <v>0</v>
      </c>
      <c r="D88" s="10" t="s">
        <v>75</v>
      </c>
      <c r="E88" s="11">
        <v>2952207.013</v>
      </c>
      <c r="F88" s="69">
        <v>632998.549</v>
      </c>
      <c r="G88" s="12">
        <v>1207.307</v>
      </c>
      <c r="H88" s="10" t="s">
        <v>78</v>
      </c>
      <c r="I88" s="11">
        <v>2951841.298</v>
      </c>
      <c r="J88" s="69">
        <v>632267.3</v>
      </c>
      <c r="K88" s="12">
        <v>1199.992</v>
      </c>
      <c r="L88" s="12">
        <v>947</v>
      </c>
      <c r="M88" s="55"/>
      <c r="N88" s="56"/>
      <c r="O88" s="56">
        <v>1</v>
      </c>
      <c r="P88" s="56"/>
      <c r="Q88" s="56"/>
      <c r="R88" s="77"/>
    </row>
    <row r="89" customHeight="1" spans="1:22">
      <c r="A89" s="13" t="s">
        <v>27</v>
      </c>
      <c r="B89" s="14"/>
      <c r="C89" s="14">
        <v>1</v>
      </c>
      <c r="D89" s="15"/>
      <c r="E89" s="15"/>
      <c r="F89" s="93"/>
      <c r="G89" s="15"/>
      <c r="H89" s="15"/>
      <c r="I89" s="15"/>
      <c r="J89" s="93"/>
      <c r="K89" s="15"/>
      <c r="L89" s="57">
        <f>SUM(L85:L88)</f>
        <v>5951</v>
      </c>
      <c r="M89" s="57">
        <v>5.95</v>
      </c>
      <c r="N89" s="58">
        <v>1</v>
      </c>
      <c r="O89" s="58">
        <v>10</v>
      </c>
      <c r="P89" s="58">
        <v>5</v>
      </c>
      <c r="Q89" s="58">
        <v>5</v>
      </c>
      <c r="R89" s="78">
        <v>10</v>
      </c>
      <c r="T89" s="79">
        <f>(L85+L87)/1000</f>
        <v>2.957</v>
      </c>
      <c r="U89" s="79">
        <f>(L86+L88)/1000</f>
        <v>2.994</v>
      </c>
      <c r="V89" s="79">
        <f>M89</f>
        <v>5.95</v>
      </c>
    </row>
    <row r="90" customHeight="1" spans="1:18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customHeight="1" spans="1:18">
      <c r="A91" s="4" t="s">
        <v>79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75"/>
    </row>
    <row r="92" customHeight="1" spans="1:18">
      <c r="A92" s="6" t="s">
        <v>1</v>
      </c>
      <c r="B92" s="7" t="s">
        <v>2</v>
      </c>
      <c r="C92" s="7" t="s">
        <v>3</v>
      </c>
      <c r="D92" s="7" t="s">
        <v>4</v>
      </c>
      <c r="E92" s="7"/>
      <c r="F92" s="7"/>
      <c r="G92" s="7"/>
      <c r="H92" s="7" t="s">
        <v>5</v>
      </c>
      <c r="I92" s="7"/>
      <c r="J92" s="7"/>
      <c r="K92" s="7"/>
      <c r="L92" s="7" t="s">
        <v>6</v>
      </c>
      <c r="M92" s="7"/>
      <c r="N92" s="54" t="s">
        <v>7</v>
      </c>
      <c r="O92" s="54" t="s">
        <v>8</v>
      </c>
      <c r="P92" s="54"/>
      <c r="Q92" s="54"/>
      <c r="R92" s="76"/>
    </row>
    <row r="93" customHeight="1" spans="1:18">
      <c r="A93" s="6"/>
      <c r="B93" s="7"/>
      <c r="C93" s="7"/>
      <c r="D93" s="7" t="s">
        <v>9</v>
      </c>
      <c r="E93" s="7" t="s">
        <v>10</v>
      </c>
      <c r="F93" s="92" t="s">
        <v>11</v>
      </c>
      <c r="G93" s="7" t="s">
        <v>12</v>
      </c>
      <c r="H93" s="7" t="s">
        <v>13</v>
      </c>
      <c r="I93" s="7" t="s">
        <v>10</v>
      </c>
      <c r="J93" s="92" t="s">
        <v>11</v>
      </c>
      <c r="K93" s="7" t="s">
        <v>12</v>
      </c>
      <c r="L93" s="7" t="s">
        <v>14</v>
      </c>
      <c r="M93" s="7" t="s">
        <v>15</v>
      </c>
      <c r="N93" s="54"/>
      <c r="O93" s="54" t="s">
        <v>16</v>
      </c>
      <c r="P93" s="54" t="s">
        <v>17</v>
      </c>
      <c r="Q93" s="54" t="s">
        <v>18</v>
      </c>
      <c r="R93" s="76" t="s">
        <v>19</v>
      </c>
    </row>
    <row r="94" customHeight="1" spans="1:18">
      <c r="A94" s="6"/>
      <c r="B94" s="7"/>
      <c r="C94" s="7"/>
      <c r="D94" s="7"/>
      <c r="E94" s="7"/>
      <c r="F94" s="92"/>
      <c r="G94" s="7"/>
      <c r="H94" s="7"/>
      <c r="I94" s="7"/>
      <c r="J94" s="92"/>
      <c r="K94" s="7"/>
      <c r="L94" s="7"/>
      <c r="M94" s="7"/>
      <c r="N94" s="54"/>
      <c r="O94" s="54"/>
      <c r="P94" s="54"/>
      <c r="Q94" s="54"/>
      <c r="R94" s="76"/>
    </row>
    <row r="95" customHeight="1" spans="1:22">
      <c r="A95" s="8" t="s">
        <v>59</v>
      </c>
      <c r="B95" s="9" t="s">
        <v>21</v>
      </c>
      <c r="C95" s="9">
        <v>1</v>
      </c>
      <c r="D95" s="10" t="s">
        <v>80</v>
      </c>
      <c r="E95" s="11">
        <v>2947452.339</v>
      </c>
      <c r="F95" s="69">
        <v>624418.649</v>
      </c>
      <c r="G95" s="12">
        <v>1322.919</v>
      </c>
      <c r="H95" s="10" t="s">
        <v>81</v>
      </c>
      <c r="I95" s="11">
        <v>2945693.664</v>
      </c>
      <c r="J95" s="69">
        <v>625490.732</v>
      </c>
      <c r="K95" s="12">
        <v>1250.938</v>
      </c>
      <c r="L95" s="12">
        <v>1123</v>
      </c>
      <c r="M95" s="55">
        <f t="shared" ref="M95" si="71">(L95+L96)/1000</f>
        <v>2.259</v>
      </c>
      <c r="N95" s="56">
        <v>1</v>
      </c>
      <c r="O95" s="56">
        <v>3</v>
      </c>
      <c r="P95" s="56">
        <v>3</v>
      </c>
      <c r="Q95" s="56">
        <v>3</v>
      </c>
      <c r="R95" s="77">
        <f t="shared" ref="R95" si="72">O95+O96</f>
        <v>6</v>
      </c>
      <c r="T95" s="79"/>
      <c r="U95" s="79"/>
      <c r="V95" s="79"/>
    </row>
    <row r="96" customHeight="1" spans="1:22">
      <c r="A96" s="8"/>
      <c r="B96" s="9" t="s">
        <v>24</v>
      </c>
      <c r="C96" s="9">
        <v>0</v>
      </c>
      <c r="D96" s="10" t="s">
        <v>82</v>
      </c>
      <c r="E96" s="11">
        <v>2947436.721</v>
      </c>
      <c r="F96" s="69">
        <v>624404.381</v>
      </c>
      <c r="G96" s="12">
        <v>1321.663</v>
      </c>
      <c r="H96" s="10" t="s">
        <v>83</v>
      </c>
      <c r="I96" s="11">
        <v>2945701.167</v>
      </c>
      <c r="J96" s="69">
        <v>625467.18</v>
      </c>
      <c r="K96" s="12">
        <v>1250.956</v>
      </c>
      <c r="L96" s="12">
        <v>1136</v>
      </c>
      <c r="M96" s="55"/>
      <c r="N96" s="56"/>
      <c r="O96" s="56">
        <v>3</v>
      </c>
      <c r="P96" s="56"/>
      <c r="Q96" s="56"/>
      <c r="R96" s="77"/>
      <c r="T96" s="79"/>
      <c r="U96" s="79"/>
      <c r="V96" s="79"/>
    </row>
    <row r="97" customHeight="1" spans="1:22">
      <c r="A97" s="13" t="s">
        <v>27</v>
      </c>
      <c r="B97" s="14"/>
      <c r="C97" s="14">
        <f t="shared" ref="C97" si="73">SUM(C95:C96)</f>
        <v>1</v>
      </c>
      <c r="D97" s="15"/>
      <c r="E97" s="15"/>
      <c r="F97" s="93"/>
      <c r="G97" s="15"/>
      <c r="H97" s="15"/>
      <c r="I97" s="15"/>
      <c r="J97" s="93"/>
      <c r="K97" s="15"/>
      <c r="L97" s="15">
        <f t="shared" ref="L97" si="74">SUM(L95:L96)</f>
        <v>2259</v>
      </c>
      <c r="M97" s="57">
        <f t="shared" ref="M97:N97" si="75">SUM(M95)</f>
        <v>2.259</v>
      </c>
      <c r="N97" s="58">
        <f t="shared" si="75"/>
        <v>1</v>
      </c>
      <c r="O97" s="58">
        <f t="shared" ref="O97" si="76">SUM(O95:O96)</f>
        <v>6</v>
      </c>
      <c r="P97" s="58">
        <f t="shared" ref="P97:R97" si="77">SUM(P95)</f>
        <v>3</v>
      </c>
      <c r="Q97" s="58">
        <f t="shared" si="77"/>
        <v>3</v>
      </c>
      <c r="R97" s="78">
        <f t="shared" si="77"/>
        <v>6</v>
      </c>
      <c r="T97" s="79">
        <f t="shared" ref="T97" si="78">L95/1000</f>
        <v>1.123</v>
      </c>
      <c r="U97" s="79">
        <f t="shared" ref="U97" si="79">L96/1000</f>
        <v>1.136</v>
      </c>
      <c r="V97" s="79">
        <f t="shared" ref="V97" si="80">M97</f>
        <v>2.259</v>
      </c>
    </row>
    <row r="98" customHeight="1" spans="1:18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customHeight="1" spans="1:18">
      <c r="A99" s="4" t="s">
        <v>84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75"/>
    </row>
    <row r="100" customHeight="1" spans="1:18">
      <c r="A100" s="6" t="s">
        <v>1</v>
      </c>
      <c r="B100" s="7" t="s">
        <v>2</v>
      </c>
      <c r="C100" s="7" t="s">
        <v>3</v>
      </c>
      <c r="D100" s="7" t="s">
        <v>4</v>
      </c>
      <c r="E100" s="7"/>
      <c r="F100" s="7"/>
      <c r="G100" s="7"/>
      <c r="H100" s="7" t="s">
        <v>5</v>
      </c>
      <c r="I100" s="7"/>
      <c r="J100" s="7"/>
      <c r="K100" s="7"/>
      <c r="L100" s="7" t="s">
        <v>6</v>
      </c>
      <c r="M100" s="7"/>
      <c r="N100" s="54" t="s">
        <v>7</v>
      </c>
      <c r="O100" s="54" t="s">
        <v>8</v>
      </c>
      <c r="P100" s="54"/>
      <c r="Q100" s="54"/>
      <c r="R100" s="76"/>
    </row>
    <row r="101" customHeight="1" spans="1:18">
      <c r="A101" s="6"/>
      <c r="B101" s="7"/>
      <c r="C101" s="7"/>
      <c r="D101" s="7" t="s">
        <v>9</v>
      </c>
      <c r="E101" s="7" t="s">
        <v>10</v>
      </c>
      <c r="F101" s="92" t="s">
        <v>11</v>
      </c>
      <c r="G101" s="7" t="s">
        <v>12</v>
      </c>
      <c r="H101" s="7" t="s">
        <v>13</v>
      </c>
      <c r="I101" s="7" t="s">
        <v>10</v>
      </c>
      <c r="J101" s="92" t="s">
        <v>11</v>
      </c>
      <c r="K101" s="7" t="s">
        <v>12</v>
      </c>
      <c r="L101" s="7" t="s">
        <v>14</v>
      </c>
      <c r="M101" s="7" t="s">
        <v>15</v>
      </c>
      <c r="N101" s="54"/>
      <c r="O101" s="54" t="s">
        <v>16</v>
      </c>
      <c r="P101" s="54" t="s">
        <v>17</v>
      </c>
      <c r="Q101" s="54" t="s">
        <v>18</v>
      </c>
      <c r="R101" s="76" t="s">
        <v>19</v>
      </c>
    </row>
    <row r="102" customHeight="1" spans="1:18">
      <c r="A102" s="6"/>
      <c r="B102" s="7"/>
      <c r="C102" s="7"/>
      <c r="D102" s="7"/>
      <c r="E102" s="7"/>
      <c r="F102" s="92"/>
      <c r="G102" s="7"/>
      <c r="H102" s="7"/>
      <c r="I102" s="7"/>
      <c r="J102" s="92"/>
      <c r="K102" s="7"/>
      <c r="L102" s="7"/>
      <c r="M102" s="7"/>
      <c r="N102" s="54"/>
      <c r="O102" s="54"/>
      <c r="P102" s="54"/>
      <c r="Q102" s="54"/>
      <c r="R102" s="76"/>
    </row>
    <row r="103" customHeight="1" spans="1:22">
      <c r="A103" s="8" t="s">
        <v>59</v>
      </c>
      <c r="B103" s="9" t="s">
        <v>21</v>
      </c>
      <c r="C103" s="9">
        <v>1</v>
      </c>
      <c r="D103" s="10" t="s">
        <v>85</v>
      </c>
      <c r="E103" s="11">
        <v>2939222.453</v>
      </c>
      <c r="F103" s="69">
        <v>625141.909</v>
      </c>
      <c r="G103" s="12">
        <v>1415.693</v>
      </c>
      <c r="H103" s="10" t="s">
        <v>86</v>
      </c>
      <c r="I103" s="11">
        <v>2934401.76</v>
      </c>
      <c r="J103" s="69">
        <v>632094.851</v>
      </c>
      <c r="K103" s="12">
        <v>1238.2</v>
      </c>
      <c r="L103" s="12">
        <v>8324</v>
      </c>
      <c r="M103" s="55">
        <f t="shared" ref="M103" si="81">(L103+L104)/1000</f>
        <v>16.642</v>
      </c>
      <c r="N103" s="56">
        <v>1</v>
      </c>
      <c r="O103" s="56">
        <v>16</v>
      </c>
      <c r="P103" s="56">
        <v>16</v>
      </c>
      <c r="Q103" s="56">
        <v>16</v>
      </c>
      <c r="R103" s="77">
        <f t="shared" ref="R103" si="82">O103+O104</f>
        <v>32</v>
      </c>
      <c r="T103" s="79"/>
      <c r="U103" s="79"/>
      <c r="V103" s="79"/>
    </row>
    <row r="104" customHeight="1" spans="1:22">
      <c r="A104" s="8"/>
      <c r="B104" s="9" t="s">
        <v>24</v>
      </c>
      <c r="C104" s="9">
        <v>0</v>
      </c>
      <c r="D104" s="10" t="s">
        <v>87</v>
      </c>
      <c r="E104" s="11">
        <v>2939206.087</v>
      </c>
      <c r="F104" s="69">
        <v>625141.439</v>
      </c>
      <c r="G104" s="12">
        <v>1415.748</v>
      </c>
      <c r="H104" s="10" t="s">
        <v>88</v>
      </c>
      <c r="I104" s="11">
        <v>2934400.529</v>
      </c>
      <c r="J104" s="69">
        <v>632103.8</v>
      </c>
      <c r="K104" s="12">
        <v>1238.3</v>
      </c>
      <c r="L104" s="12">
        <v>8318</v>
      </c>
      <c r="M104" s="55"/>
      <c r="N104" s="56"/>
      <c r="O104" s="56">
        <v>16</v>
      </c>
      <c r="P104" s="56"/>
      <c r="Q104" s="56"/>
      <c r="R104" s="77"/>
      <c r="T104" s="79"/>
      <c r="U104" s="79"/>
      <c r="V104" s="79"/>
    </row>
    <row r="105" customHeight="1" spans="1:22">
      <c r="A105" s="13" t="s">
        <v>27</v>
      </c>
      <c r="B105" s="14"/>
      <c r="C105" s="14">
        <f t="shared" ref="C105" si="83">SUM(C103:C104)</f>
        <v>1</v>
      </c>
      <c r="D105" s="15"/>
      <c r="E105" s="15"/>
      <c r="F105" s="93"/>
      <c r="G105" s="15"/>
      <c r="H105" s="15"/>
      <c r="I105" s="15"/>
      <c r="J105" s="93"/>
      <c r="K105" s="15"/>
      <c r="L105" s="15">
        <f t="shared" ref="L105" si="84">SUM(L103:L104)</f>
        <v>16642</v>
      </c>
      <c r="M105" s="57">
        <f t="shared" ref="M105:N105" si="85">SUM(M103)</f>
        <v>16.642</v>
      </c>
      <c r="N105" s="58">
        <f t="shared" si="85"/>
        <v>1</v>
      </c>
      <c r="O105" s="58">
        <f t="shared" ref="O105" si="86">SUM(O103:O104)</f>
        <v>32</v>
      </c>
      <c r="P105" s="58">
        <f t="shared" ref="P105:R105" si="87">SUM(P103)</f>
        <v>16</v>
      </c>
      <c r="Q105" s="58">
        <f t="shared" si="87"/>
        <v>16</v>
      </c>
      <c r="R105" s="78">
        <f t="shared" si="87"/>
        <v>32</v>
      </c>
      <c r="T105" s="79">
        <f t="shared" ref="T105" si="88">L103/1000</f>
        <v>8.324</v>
      </c>
      <c r="U105" s="79">
        <f t="shared" ref="U105" si="89">L104/1000</f>
        <v>8.318</v>
      </c>
      <c r="V105" s="79">
        <f t="shared" ref="V105" si="90">M105</f>
        <v>16.642</v>
      </c>
    </row>
    <row r="106" customHeight="1" spans="1:18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customHeight="1" spans="1:18">
      <c r="A107" s="4" t="s">
        <v>89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75"/>
    </row>
    <row r="108" customHeight="1" spans="1:18">
      <c r="A108" s="6" t="s">
        <v>1</v>
      </c>
      <c r="B108" s="7" t="s">
        <v>2</v>
      </c>
      <c r="C108" s="7" t="s">
        <v>3</v>
      </c>
      <c r="D108" s="7" t="s">
        <v>4</v>
      </c>
      <c r="E108" s="7"/>
      <c r="F108" s="7"/>
      <c r="G108" s="7"/>
      <c r="H108" s="7" t="s">
        <v>5</v>
      </c>
      <c r="I108" s="7"/>
      <c r="J108" s="7"/>
      <c r="K108" s="7"/>
      <c r="L108" s="7" t="s">
        <v>6</v>
      </c>
      <c r="M108" s="7"/>
      <c r="N108" s="54" t="s">
        <v>7</v>
      </c>
      <c r="O108" s="54" t="s">
        <v>8</v>
      </c>
      <c r="P108" s="54"/>
      <c r="Q108" s="54"/>
      <c r="R108" s="76"/>
    </row>
    <row r="109" customHeight="1" spans="1:18">
      <c r="A109" s="6"/>
      <c r="B109" s="7"/>
      <c r="C109" s="7"/>
      <c r="D109" s="7" t="s">
        <v>9</v>
      </c>
      <c r="E109" s="7" t="s">
        <v>10</v>
      </c>
      <c r="F109" s="92" t="s">
        <v>11</v>
      </c>
      <c r="G109" s="7" t="s">
        <v>12</v>
      </c>
      <c r="H109" s="7" t="s">
        <v>13</v>
      </c>
      <c r="I109" s="7" t="s">
        <v>10</v>
      </c>
      <c r="J109" s="92" t="s">
        <v>11</v>
      </c>
      <c r="K109" s="7" t="s">
        <v>12</v>
      </c>
      <c r="L109" s="7" t="s">
        <v>14</v>
      </c>
      <c r="M109" s="7" t="s">
        <v>15</v>
      </c>
      <c r="N109" s="54"/>
      <c r="O109" s="54" t="s">
        <v>16</v>
      </c>
      <c r="P109" s="54" t="s">
        <v>17</v>
      </c>
      <c r="Q109" s="54" t="s">
        <v>18</v>
      </c>
      <c r="R109" s="76" t="s">
        <v>19</v>
      </c>
    </row>
    <row r="110" customHeight="1" spans="1:18">
      <c r="A110" s="6"/>
      <c r="B110" s="7"/>
      <c r="C110" s="7"/>
      <c r="D110" s="7"/>
      <c r="E110" s="7"/>
      <c r="F110" s="92"/>
      <c r="G110" s="7"/>
      <c r="H110" s="7"/>
      <c r="I110" s="7"/>
      <c r="J110" s="92"/>
      <c r="K110" s="7"/>
      <c r="L110" s="7"/>
      <c r="M110" s="7"/>
      <c r="N110" s="54"/>
      <c r="O110" s="54"/>
      <c r="P110" s="54"/>
      <c r="Q110" s="54"/>
      <c r="R110" s="76"/>
    </row>
    <row r="111" customHeight="1" spans="1:22">
      <c r="A111" s="8" t="s">
        <v>59</v>
      </c>
      <c r="B111" s="9" t="s">
        <v>21</v>
      </c>
      <c r="C111" s="9">
        <v>1</v>
      </c>
      <c r="D111" s="10" t="s">
        <v>90</v>
      </c>
      <c r="E111" s="11">
        <v>2946837.091</v>
      </c>
      <c r="F111" s="69">
        <v>623103.705</v>
      </c>
      <c r="G111" s="12">
        <v>1320.151</v>
      </c>
      <c r="H111" s="10" t="s">
        <v>91</v>
      </c>
      <c r="I111" s="11">
        <v>2934401.76</v>
      </c>
      <c r="J111" s="69">
        <v>632094.851</v>
      </c>
      <c r="K111" s="12">
        <v>1238.2</v>
      </c>
      <c r="L111" s="12">
        <v>2613</v>
      </c>
      <c r="M111" s="55">
        <f>(L111+L112)/1000</f>
        <v>5.221</v>
      </c>
      <c r="N111" s="56">
        <v>1</v>
      </c>
      <c r="O111" s="56">
        <v>5</v>
      </c>
      <c r="P111" s="56">
        <v>5</v>
      </c>
      <c r="Q111" s="56">
        <v>5</v>
      </c>
      <c r="R111" s="77">
        <f>O111+O112</f>
        <v>10</v>
      </c>
      <c r="T111" s="79"/>
      <c r="U111" s="79"/>
      <c r="V111" s="79"/>
    </row>
    <row r="112" customHeight="1" spans="1:22">
      <c r="A112" s="8"/>
      <c r="B112" s="9" t="s">
        <v>24</v>
      </c>
      <c r="C112" s="9">
        <v>0</v>
      </c>
      <c r="D112" s="10" t="s">
        <v>92</v>
      </c>
      <c r="E112" s="11">
        <v>2946832.217</v>
      </c>
      <c r="F112" s="69">
        <v>623100.506</v>
      </c>
      <c r="G112" s="12">
        <v>1320.038</v>
      </c>
      <c r="H112" s="10" t="s">
        <v>93</v>
      </c>
      <c r="I112" s="11">
        <v>2934400.529</v>
      </c>
      <c r="J112" s="69">
        <v>632103.8</v>
      </c>
      <c r="K112" s="12">
        <v>1238.3</v>
      </c>
      <c r="L112" s="12">
        <v>2608</v>
      </c>
      <c r="M112" s="55"/>
      <c r="N112" s="56"/>
      <c r="O112" s="56">
        <v>5</v>
      </c>
      <c r="P112" s="56"/>
      <c r="Q112" s="56"/>
      <c r="R112" s="77"/>
      <c r="T112" s="79"/>
      <c r="U112" s="79"/>
      <c r="V112" s="79"/>
    </row>
    <row r="113" customHeight="1" spans="1:22">
      <c r="A113" s="13" t="s">
        <v>27</v>
      </c>
      <c r="B113" s="14"/>
      <c r="C113" s="14">
        <f>SUM(C111:C112)</f>
        <v>1</v>
      </c>
      <c r="D113" s="15"/>
      <c r="E113" s="15"/>
      <c r="F113" s="93"/>
      <c r="G113" s="15"/>
      <c r="H113" s="15"/>
      <c r="I113" s="15"/>
      <c r="J113" s="93"/>
      <c r="K113" s="15"/>
      <c r="L113" s="15">
        <f>SUM(L111:L112)</f>
        <v>5221</v>
      </c>
      <c r="M113" s="57">
        <f>SUM(M111)</f>
        <v>5.221</v>
      </c>
      <c r="N113" s="58">
        <f>SUM(N111)</f>
        <v>1</v>
      </c>
      <c r="O113" s="58">
        <f>SUM(O111:O112)</f>
        <v>10</v>
      </c>
      <c r="P113" s="58">
        <f>SUM(P111)</f>
        <v>5</v>
      </c>
      <c r="Q113" s="58">
        <f>SUM(Q111)</f>
        <v>5</v>
      </c>
      <c r="R113" s="78">
        <f>SUM(R111)</f>
        <v>10</v>
      </c>
      <c r="T113" s="79">
        <f t="shared" ref="T113" si="91">L111/1000</f>
        <v>2.613</v>
      </c>
      <c r="U113" s="79">
        <f t="shared" ref="U113" si="92">L112/1000</f>
        <v>2.608</v>
      </c>
      <c r="V113" s="79">
        <f t="shared" ref="V113" si="93">M113</f>
        <v>5.221</v>
      </c>
    </row>
    <row r="114" customHeight="1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customHeight="1" spans="1:18">
      <c r="A115" s="4" t="s">
        <v>94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75"/>
    </row>
    <row r="116" customHeight="1" spans="1:18">
      <c r="A116" s="6" t="s">
        <v>1</v>
      </c>
      <c r="B116" s="7" t="s">
        <v>2</v>
      </c>
      <c r="C116" s="7" t="s">
        <v>3</v>
      </c>
      <c r="D116" s="7" t="s">
        <v>4</v>
      </c>
      <c r="E116" s="7"/>
      <c r="F116" s="7"/>
      <c r="G116" s="7"/>
      <c r="H116" s="7" t="s">
        <v>5</v>
      </c>
      <c r="I116" s="7"/>
      <c r="J116" s="7"/>
      <c r="K116" s="7"/>
      <c r="L116" s="7" t="s">
        <v>6</v>
      </c>
      <c r="M116" s="7"/>
      <c r="N116" s="54" t="s">
        <v>7</v>
      </c>
      <c r="O116" s="54"/>
      <c r="P116" s="54"/>
      <c r="Q116" s="54"/>
      <c r="R116" s="76"/>
    </row>
    <row r="117" customHeight="1" spans="1:18">
      <c r="A117" s="6"/>
      <c r="B117" s="7"/>
      <c r="C117" s="7"/>
      <c r="D117" s="7" t="s">
        <v>9</v>
      </c>
      <c r="E117" s="7" t="s">
        <v>10</v>
      </c>
      <c r="F117" s="92" t="s">
        <v>11</v>
      </c>
      <c r="G117" s="7" t="s">
        <v>12</v>
      </c>
      <c r="H117" s="7" t="s">
        <v>13</v>
      </c>
      <c r="I117" s="7" t="s">
        <v>10</v>
      </c>
      <c r="J117" s="92" t="s">
        <v>11</v>
      </c>
      <c r="K117" s="7" t="s">
        <v>12</v>
      </c>
      <c r="L117" s="7" t="s">
        <v>14</v>
      </c>
      <c r="M117" s="7" t="s">
        <v>15</v>
      </c>
      <c r="N117" s="54"/>
      <c r="O117" s="54" t="s">
        <v>16</v>
      </c>
      <c r="P117" s="54" t="s">
        <v>17</v>
      </c>
      <c r="Q117" s="54" t="s">
        <v>18</v>
      </c>
      <c r="R117" s="76" t="s">
        <v>19</v>
      </c>
    </row>
    <row r="118" customHeight="1" spans="1:18">
      <c r="A118" s="6"/>
      <c r="B118" s="7"/>
      <c r="C118" s="7"/>
      <c r="D118" s="7"/>
      <c r="E118" s="7"/>
      <c r="F118" s="92"/>
      <c r="G118" s="7"/>
      <c r="H118" s="7"/>
      <c r="I118" s="7"/>
      <c r="J118" s="92"/>
      <c r="K118" s="7"/>
      <c r="L118" s="7"/>
      <c r="M118" s="7"/>
      <c r="N118" s="54"/>
      <c r="O118" s="54"/>
      <c r="P118" s="54"/>
      <c r="Q118" s="54"/>
      <c r="R118" s="76"/>
    </row>
    <row r="119" customHeight="1" spans="1:22">
      <c r="A119" s="8" t="s">
        <v>59</v>
      </c>
      <c r="B119" s="9" t="s">
        <v>21</v>
      </c>
      <c r="C119" s="9">
        <v>1</v>
      </c>
      <c r="D119" s="10" t="s">
        <v>95</v>
      </c>
      <c r="E119" s="11">
        <v>2940126.014</v>
      </c>
      <c r="F119" s="69">
        <v>623932.674</v>
      </c>
      <c r="G119" s="12">
        <v>1433.266</v>
      </c>
      <c r="H119" s="10" t="s">
        <v>96</v>
      </c>
      <c r="I119" s="11">
        <v>2944222.352</v>
      </c>
      <c r="J119" s="69">
        <v>620867.765</v>
      </c>
      <c r="K119" s="12">
        <v>1250.155</v>
      </c>
      <c r="L119" s="12">
        <v>8578</v>
      </c>
      <c r="M119" s="55">
        <f t="shared" ref="M119" si="94">(L119+L120)/1000</f>
        <v>17.191</v>
      </c>
      <c r="N119" s="56">
        <v>1</v>
      </c>
      <c r="O119" s="56">
        <v>24</v>
      </c>
      <c r="P119" s="56">
        <v>24</v>
      </c>
      <c r="Q119" s="56">
        <v>24</v>
      </c>
      <c r="R119" s="77">
        <f t="shared" ref="R119" si="95">O119+O120</f>
        <v>48</v>
      </c>
      <c r="T119" s="79"/>
      <c r="U119" s="79"/>
      <c r="V119" s="79"/>
    </row>
    <row r="120" customHeight="1" spans="1:22">
      <c r="A120" s="8"/>
      <c r="B120" s="9" t="s">
        <v>24</v>
      </c>
      <c r="C120" s="9">
        <v>0</v>
      </c>
      <c r="D120" s="10" t="s">
        <v>97</v>
      </c>
      <c r="E120" s="11">
        <v>2940122.003</v>
      </c>
      <c r="F120" s="69">
        <v>623934.592</v>
      </c>
      <c r="G120" s="12">
        <v>1433.48</v>
      </c>
      <c r="H120" s="10" t="s">
        <v>98</v>
      </c>
      <c r="I120" s="11">
        <v>2944270.171</v>
      </c>
      <c r="J120" s="69">
        <v>620922.27</v>
      </c>
      <c r="K120" s="12">
        <v>1249.393</v>
      </c>
      <c r="L120" s="12">
        <v>8613</v>
      </c>
      <c r="M120" s="55"/>
      <c r="N120" s="56"/>
      <c r="O120" s="56">
        <v>24</v>
      </c>
      <c r="P120" s="56"/>
      <c r="Q120" s="56"/>
      <c r="R120" s="77"/>
      <c r="T120" s="79"/>
      <c r="U120" s="79"/>
      <c r="V120" s="79"/>
    </row>
    <row r="121" customHeight="1" spans="1:22">
      <c r="A121" s="13" t="s">
        <v>27</v>
      </c>
      <c r="B121" s="14"/>
      <c r="C121" s="14">
        <f t="shared" ref="C121" si="96">SUM(C119:C120)</f>
        <v>1</v>
      </c>
      <c r="D121" s="15"/>
      <c r="E121" s="15"/>
      <c r="F121" s="93"/>
      <c r="G121" s="15"/>
      <c r="H121" s="15"/>
      <c r="I121" s="15"/>
      <c r="J121" s="93"/>
      <c r="K121" s="15"/>
      <c r="L121" s="15">
        <f t="shared" ref="L121" si="97">SUM(L119:L120)</f>
        <v>17191</v>
      </c>
      <c r="M121" s="57">
        <f t="shared" ref="M121:N121" si="98">SUM(M119)</f>
        <v>17.191</v>
      </c>
      <c r="N121" s="58">
        <f t="shared" si="98"/>
        <v>1</v>
      </c>
      <c r="O121" s="58">
        <f t="shared" ref="O121" si="99">SUM(O119:O120)</f>
        <v>48</v>
      </c>
      <c r="P121" s="58">
        <f t="shared" ref="P121:R121" si="100">SUM(P119)</f>
        <v>24</v>
      </c>
      <c r="Q121" s="58">
        <f t="shared" si="100"/>
        <v>24</v>
      </c>
      <c r="R121" s="78">
        <f t="shared" si="100"/>
        <v>48</v>
      </c>
      <c r="T121" s="79">
        <f t="shared" ref="T121" si="101">L119/1000</f>
        <v>8.578</v>
      </c>
      <c r="U121" s="79">
        <f t="shared" ref="U121" si="102">L120/1000</f>
        <v>8.613</v>
      </c>
      <c r="V121" s="79">
        <f t="shared" ref="V121" si="103">M121</f>
        <v>17.191</v>
      </c>
    </row>
    <row r="122" customHeight="1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customHeight="1" spans="1:18">
      <c r="A123" s="4" t="s">
        <v>99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75"/>
    </row>
    <row r="124" customHeight="1" spans="1:18">
      <c r="A124" s="6" t="s">
        <v>1</v>
      </c>
      <c r="B124" s="7" t="s">
        <v>2</v>
      </c>
      <c r="C124" s="7" t="s">
        <v>3</v>
      </c>
      <c r="D124" s="7" t="s">
        <v>4</v>
      </c>
      <c r="E124" s="7"/>
      <c r="F124" s="7"/>
      <c r="G124" s="7"/>
      <c r="H124" s="7" t="s">
        <v>5</v>
      </c>
      <c r="I124" s="7"/>
      <c r="J124" s="7"/>
      <c r="K124" s="7"/>
      <c r="L124" s="7" t="s">
        <v>6</v>
      </c>
      <c r="M124" s="7"/>
      <c r="N124" s="54" t="s">
        <v>7</v>
      </c>
      <c r="O124" s="54" t="s">
        <v>8</v>
      </c>
      <c r="P124" s="54"/>
      <c r="Q124" s="54"/>
      <c r="R124" s="76"/>
    </row>
    <row r="125" customHeight="1" spans="1:18">
      <c r="A125" s="6"/>
      <c r="B125" s="7"/>
      <c r="C125" s="7"/>
      <c r="D125" s="7" t="s">
        <v>9</v>
      </c>
      <c r="E125" s="7" t="s">
        <v>10</v>
      </c>
      <c r="F125" s="92" t="s">
        <v>11</v>
      </c>
      <c r="G125" s="7" t="s">
        <v>12</v>
      </c>
      <c r="H125" s="7" t="s">
        <v>13</v>
      </c>
      <c r="I125" s="7" t="s">
        <v>10</v>
      </c>
      <c r="J125" s="92" t="s">
        <v>11</v>
      </c>
      <c r="K125" s="7" t="s">
        <v>12</v>
      </c>
      <c r="L125" s="7" t="s">
        <v>14</v>
      </c>
      <c r="M125" s="7" t="s">
        <v>15</v>
      </c>
      <c r="N125" s="54"/>
      <c r="O125" s="54" t="s">
        <v>16</v>
      </c>
      <c r="P125" s="54" t="s">
        <v>17</v>
      </c>
      <c r="Q125" s="54" t="s">
        <v>18</v>
      </c>
      <c r="R125" s="76" t="s">
        <v>19</v>
      </c>
    </row>
    <row r="126" customHeight="1" spans="1:18">
      <c r="A126" s="6"/>
      <c r="B126" s="7"/>
      <c r="C126" s="7"/>
      <c r="D126" s="7"/>
      <c r="E126" s="7"/>
      <c r="F126" s="92"/>
      <c r="G126" s="7"/>
      <c r="H126" s="7"/>
      <c r="I126" s="7"/>
      <c r="J126" s="92"/>
      <c r="K126" s="7"/>
      <c r="L126" s="7"/>
      <c r="M126" s="7"/>
      <c r="N126" s="54"/>
      <c r="O126" s="54"/>
      <c r="P126" s="54"/>
      <c r="Q126" s="54"/>
      <c r="R126" s="76"/>
    </row>
    <row r="127" customHeight="1" spans="1:22">
      <c r="A127" s="8" t="s">
        <v>59</v>
      </c>
      <c r="B127" s="9" t="s">
        <v>21</v>
      </c>
      <c r="C127" s="9">
        <v>1</v>
      </c>
      <c r="D127" s="10" t="s">
        <v>100</v>
      </c>
      <c r="E127" s="11">
        <v>2939418.765</v>
      </c>
      <c r="F127" s="69">
        <v>622891.239</v>
      </c>
      <c r="G127" s="12">
        <v>1407.86</v>
      </c>
      <c r="H127" s="10" t="s">
        <v>101</v>
      </c>
      <c r="I127" s="11">
        <v>2940078.679</v>
      </c>
      <c r="J127" s="69">
        <v>619990.619</v>
      </c>
      <c r="K127" s="12">
        <v>1276.057</v>
      </c>
      <c r="L127" s="12">
        <v>4113</v>
      </c>
      <c r="M127" s="55">
        <f t="shared" ref="M127" si="104">(L127+L128)/1000</f>
        <v>8.31</v>
      </c>
      <c r="N127" s="56">
        <v>1</v>
      </c>
      <c r="O127" s="56">
        <v>8</v>
      </c>
      <c r="P127" s="56">
        <v>8</v>
      </c>
      <c r="Q127" s="56">
        <v>8</v>
      </c>
      <c r="R127" s="77">
        <f t="shared" ref="R127" si="105">O127+O128</f>
        <v>16</v>
      </c>
      <c r="T127" s="79"/>
      <c r="U127" s="79"/>
      <c r="V127" s="79"/>
    </row>
    <row r="128" customHeight="1" spans="1:22">
      <c r="A128" s="8"/>
      <c r="B128" s="9" t="s">
        <v>24</v>
      </c>
      <c r="C128" s="9">
        <v>0</v>
      </c>
      <c r="D128" s="10" t="s">
        <v>102</v>
      </c>
      <c r="E128" s="11">
        <v>2939422.851</v>
      </c>
      <c r="F128" s="69">
        <v>622885.273</v>
      </c>
      <c r="G128" s="12">
        <v>1407.244</v>
      </c>
      <c r="H128" s="23" t="s">
        <v>101</v>
      </c>
      <c r="I128" s="24">
        <v>2940087.637</v>
      </c>
      <c r="J128" s="48">
        <v>619991.558</v>
      </c>
      <c r="K128" s="25">
        <v>1276.782</v>
      </c>
      <c r="L128" s="12">
        <v>4197</v>
      </c>
      <c r="M128" s="55"/>
      <c r="N128" s="56"/>
      <c r="O128" s="56">
        <v>8</v>
      </c>
      <c r="P128" s="56"/>
      <c r="Q128" s="56"/>
      <c r="R128" s="77"/>
      <c r="T128" s="79"/>
      <c r="U128" s="79"/>
      <c r="V128" s="79"/>
    </row>
    <row r="129" customHeight="1" spans="1:22">
      <c r="A129" s="13" t="s">
        <v>27</v>
      </c>
      <c r="B129" s="14"/>
      <c r="C129" s="14">
        <f t="shared" ref="C129" si="106">SUM(C127:C128)</f>
        <v>1</v>
      </c>
      <c r="D129" s="15"/>
      <c r="E129" s="15"/>
      <c r="F129" s="93"/>
      <c r="G129" s="15"/>
      <c r="H129" s="15"/>
      <c r="I129" s="15"/>
      <c r="J129" s="93"/>
      <c r="K129" s="15"/>
      <c r="L129" s="15">
        <f t="shared" ref="L129" si="107">SUM(L127:L128)</f>
        <v>8310</v>
      </c>
      <c r="M129" s="57">
        <f t="shared" ref="M129:N129" si="108">SUM(M127)</f>
        <v>8.31</v>
      </c>
      <c r="N129" s="58">
        <f t="shared" si="108"/>
        <v>1</v>
      </c>
      <c r="O129" s="58">
        <f t="shared" ref="O129" si="109">SUM(O127:O128)</f>
        <v>16</v>
      </c>
      <c r="P129" s="58">
        <f t="shared" ref="P129:R129" si="110">SUM(P127)</f>
        <v>8</v>
      </c>
      <c r="Q129" s="58">
        <f t="shared" si="110"/>
        <v>8</v>
      </c>
      <c r="R129" s="78">
        <f t="shared" si="110"/>
        <v>16</v>
      </c>
      <c r="T129" s="79">
        <f t="shared" ref="T129" si="111">L127/1000</f>
        <v>4.113</v>
      </c>
      <c r="U129" s="79">
        <f t="shared" ref="U129" si="112">L128/1000</f>
        <v>4.197</v>
      </c>
      <c r="V129" s="79">
        <f t="shared" ref="V129" si="113">M129</f>
        <v>8.31</v>
      </c>
    </row>
    <row r="130" customHeight="1" spans="1:18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</row>
    <row r="131" customHeight="1" spans="1:18">
      <c r="A131" s="17" t="s">
        <v>103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80"/>
    </row>
    <row r="132" customHeight="1" spans="1:18">
      <c r="A132" s="19" t="s">
        <v>1</v>
      </c>
      <c r="B132" s="20" t="s">
        <v>2</v>
      </c>
      <c r="C132" s="20" t="s">
        <v>3</v>
      </c>
      <c r="D132" s="20" t="s">
        <v>4</v>
      </c>
      <c r="E132" s="20"/>
      <c r="F132" s="20"/>
      <c r="G132" s="20"/>
      <c r="H132" s="20" t="s">
        <v>5</v>
      </c>
      <c r="I132" s="20"/>
      <c r="J132" s="20"/>
      <c r="K132" s="20"/>
      <c r="L132" s="20" t="s">
        <v>6</v>
      </c>
      <c r="M132" s="20"/>
      <c r="N132" s="59" t="s">
        <v>7</v>
      </c>
      <c r="O132" s="59" t="s">
        <v>8</v>
      </c>
      <c r="P132" s="59"/>
      <c r="Q132" s="59"/>
      <c r="R132" s="81"/>
    </row>
    <row r="133" customHeight="1" spans="1:18">
      <c r="A133" s="19"/>
      <c r="B133" s="20"/>
      <c r="C133" s="20"/>
      <c r="D133" s="20" t="s">
        <v>9</v>
      </c>
      <c r="E133" s="20" t="s">
        <v>10</v>
      </c>
      <c r="F133" s="20" t="s">
        <v>11</v>
      </c>
      <c r="G133" s="20" t="s">
        <v>12</v>
      </c>
      <c r="H133" s="20" t="s">
        <v>13</v>
      </c>
      <c r="I133" s="20" t="s">
        <v>10</v>
      </c>
      <c r="J133" s="20" t="s">
        <v>11</v>
      </c>
      <c r="K133" s="20" t="s">
        <v>12</v>
      </c>
      <c r="L133" s="20" t="s">
        <v>14</v>
      </c>
      <c r="M133" s="20" t="s">
        <v>15</v>
      </c>
      <c r="N133" s="59"/>
      <c r="O133" s="59" t="s">
        <v>16</v>
      </c>
      <c r="P133" s="59" t="s">
        <v>17</v>
      </c>
      <c r="Q133" s="59" t="s">
        <v>18</v>
      </c>
      <c r="R133" s="81" t="s">
        <v>19</v>
      </c>
    </row>
    <row r="134" customHeight="1" spans="1:18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59"/>
      <c r="O134" s="59"/>
      <c r="P134" s="59"/>
      <c r="Q134" s="59"/>
      <c r="R134" s="81"/>
    </row>
    <row r="135" customHeight="1" spans="1:22">
      <c r="A135" s="21" t="s">
        <v>59</v>
      </c>
      <c r="B135" s="22" t="s">
        <v>21</v>
      </c>
      <c r="C135" s="22">
        <v>1</v>
      </c>
      <c r="D135" s="23" t="s">
        <v>104</v>
      </c>
      <c r="E135" s="24">
        <v>2945788.173</v>
      </c>
      <c r="F135" s="24">
        <v>629240.549</v>
      </c>
      <c r="G135" s="24">
        <v>1332.556</v>
      </c>
      <c r="H135" s="23" t="s">
        <v>105</v>
      </c>
      <c r="I135" s="24">
        <v>2945509.942</v>
      </c>
      <c r="J135" s="24">
        <v>626457.019</v>
      </c>
      <c r="K135" s="24">
        <v>1267.533</v>
      </c>
      <c r="L135" s="25">
        <v>3526</v>
      </c>
      <c r="M135" s="25">
        <v>7055</v>
      </c>
      <c r="N135" s="60">
        <v>1</v>
      </c>
      <c r="O135" s="60">
        <v>8</v>
      </c>
      <c r="P135" s="60">
        <v>8</v>
      </c>
      <c r="Q135" s="60">
        <v>8</v>
      </c>
      <c r="R135" s="82">
        <f>O135+O136</f>
        <v>16</v>
      </c>
      <c r="T135" s="79"/>
      <c r="U135" s="79"/>
      <c r="V135" s="79"/>
    </row>
    <row r="136" customHeight="1" spans="1:22">
      <c r="A136" s="21"/>
      <c r="B136" s="22" t="s">
        <v>24</v>
      </c>
      <c r="C136" s="22">
        <v>0</v>
      </c>
      <c r="D136" s="23" t="s">
        <v>106</v>
      </c>
      <c r="E136" s="24">
        <v>2945795.878</v>
      </c>
      <c r="F136" s="24">
        <v>629243.796</v>
      </c>
      <c r="G136" s="24">
        <v>1332.454</v>
      </c>
      <c r="H136" s="23" t="s">
        <v>105</v>
      </c>
      <c r="I136" s="24">
        <v>2945517.512</v>
      </c>
      <c r="J136" s="24">
        <v>626455.12</v>
      </c>
      <c r="K136" s="24">
        <v>1267.563</v>
      </c>
      <c r="L136" s="25">
        <v>3529</v>
      </c>
      <c r="M136" s="25"/>
      <c r="N136" s="60"/>
      <c r="O136" s="60">
        <v>8</v>
      </c>
      <c r="P136" s="60"/>
      <c r="Q136" s="60"/>
      <c r="R136" s="82"/>
      <c r="T136" s="79"/>
      <c r="U136" s="79"/>
      <c r="V136" s="79"/>
    </row>
    <row r="137" customHeight="1" spans="1:22">
      <c r="A137" s="26" t="s">
        <v>27</v>
      </c>
      <c r="B137" s="27"/>
      <c r="C137" s="27">
        <f>SUM(C135:C136)</f>
        <v>1</v>
      </c>
      <c r="D137" s="28"/>
      <c r="E137" s="28"/>
      <c r="F137" s="28"/>
      <c r="G137" s="28"/>
      <c r="H137" s="28"/>
      <c r="I137" s="28"/>
      <c r="J137" s="28"/>
      <c r="K137" s="28"/>
      <c r="L137" s="28">
        <f>SUM(L135:L136)</f>
        <v>7055</v>
      </c>
      <c r="M137" s="61">
        <v>7.055</v>
      </c>
      <c r="N137" s="62">
        <f t="shared" ref="N137:R137" si="114">SUM(N135)</f>
        <v>1</v>
      </c>
      <c r="O137" s="62">
        <f>SUM(O135:O136)</f>
        <v>16</v>
      </c>
      <c r="P137" s="62">
        <f t="shared" si="114"/>
        <v>8</v>
      </c>
      <c r="Q137" s="62">
        <f t="shared" si="114"/>
        <v>8</v>
      </c>
      <c r="R137" s="83">
        <f t="shared" si="114"/>
        <v>16</v>
      </c>
      <c r="T137" s="79">
        <f t="shared" ref="T137" si="115">L135/1000</f>
        <v>3.526</v>
      </c>
      <c r="U137" s="79">
        <f t="shared" ref="U137" si="116">L136/1000</f>
        <v>3.529</v>
      </c>
      <c r="V137" s="79">
        <f t="shared" ref="V137" si="117">M137</f>
        <v>7.055</v>
      </c>
    </row>
    <row r="138" customHeight="1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customHeight="1" spans="1:18">
      <c r="A139" s="4" t="s">
        <v>107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75"/>
    </row>
    <row r="140" customHeight="1" spans="1:18">
      <c r="A140" s="6" t="s">
        <v>1</v>
      </c>
      <c r="B140" s="7" t="s">
        <v>2</v>
      </c>
      <c r="C140" s="7" t="s">
        <v>3</v>
      </c>
      <c r="D140" s="7" t="s">
        <v>4</v>
      </c>
      <c r="E140" s="7"/>
      <c r="F140" s="7"/>
      <c r="G140" s="7"/>
      <c r="H140" s="7" t="s">
        <v>5</v>
      </c>
      <c r="I140" s="7"/>
      <c r="J140" s="7"/>
      <c r="K140" s="7"/>
      <c r="L140" s="7" t="s">
        <v>6</v>
      </c>
      <c r="M140" s="7"/>
      <c r="N140" s="54" t="s">
        <v>7</v>
      </c>
      <c r="O140" s="54" t="s">
        <v>8</v>
      </c>
      <c r="P140" s="54"/>
      <c r="Q140" s="54"/>
      <c r="R140" s="76"/>
    </row>
    <row r="141" customHeight="1" spans="1:18">
      <c r="A141" s="6"/>
      <c r="B141" s="7"/>
      <c r="C141" s="7"/>
      <c r="D141" s="7" t="s">
        <v>9</v>
      </c>
      <c r="E141" s="7" t="s">
        <v>10</v>
      </c>
      <c r="F141" s="7" t="s">
        <v>11</v>
      </c>
      <c r="G141" s="7" t="s">
        <v>12</v>
      </c>
      <c r="H141" s="7" t="s">
        <v>13</v>
      </c>
      <c r="I141" s="7" t="s">
        <v>10</v>
      </c>
      <c r="J141" s="7" t="s">
        <v>11</v>
      </c>
      <c r="K141" s="7" t="s">
        <v>12</v>
      </c>
      <c r="L141" s="7" t="s">
        <v>14</v>
      </c>
      <c r="M141" s="7" t="s">
        <v>15</v>
      </c>
      <c r="N141" s="54"/>
      <c r="O141" s="54" t="s">
        <v>16</v>
      </c>
      <c r="P141" s="54" t="s">
        <v>17</v>
      </c>
      <c r="Q141" s="54" t="s">
        <v>18</v>
      </c>
      <c r="R141" s="76" t="s">
        <v>19</v>
      </c>
    </row>
    <row r="142" customHeight="1" spans="1:18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54"/>
      <c r="O142" s="54"/>
      <c r="P142" s="54"/>
      <c r="Q142" s="54"/>
      <c r="R142" s="76"/>
    </row>
    <row r="143" customHeight="1" spans="1:22">
      <c r="A143" s="8" t="s">
        <v>71</v>
      </c>
      <c r="B143" s="9" t="s">
        <v>21</v>
      </c>
      <c r="C143" s="9">
        <v>1</v>
      </c>
      <c r="D143" s="10" t="s">
        <v>108</v>
      </c>
      <c r="E143" s="11">
        <v>2958199.689</v>
      </c>
      <c r="F143" s="11">
        <v>630602.354</v>
      </c>
      <c r="G143" s="12">
        <v>1210.15</v>
      </c>
      <c r="H143" s="10" t="s">
        <v>109</v>
      </c>
      <c r="I143" s="11">
        <v>2957666.159</v>
      </c>
      <c r="J143" s="11">
        <v>632495.174</v>
      </c>
      <c r="K143" s="12">
        <v>1164.25</v>
      </c>
      <c r="L143" s="12">
        <v>3090.94</v>
      </c>
      <c r="M143" s="55">
        <f>(L143+L144)/1000</f>
        <v>6.18831</v>
      </c>
      <c r="N143" s="56">
        <v>1</v>
      </c>
      <c r="O143" s="56">
        <v>8</v>
      </c>
      <c r="P143" s="56">
        <v>8</v>
      </c>
      <c r="Q143" s="56">
        <v>8</v>
      </c>
      <c r="R143" s="77">
        <f>O143+O144</f>
        <v>16</v>
      </c>
      <c r="T143" s="79"/>
      <c r="U143" s="79"/>
      <c r="V143" s="79"/>
    </row>
    <row r="144" customHeight="1" spans="1:22">
      <c r="A144" s="8"/>
      <c r="B144" s="9" t="s">
        <v>24</v>
      </c>
      <c r="C144" s="9">
        <v>0</v>
      </c>
      <c r="D144" s="10" t="s">
        <v>110</v>
      </c>
      <c r="E144" s="11">
        <v>2958199.05</v>
      </c>
      <c r="F144" s="11">
        <v>630598.401</v>
      </c>
      <c r="G144" s="12">
        <v>1210.16</v>
      </c>
      <c r="H144" s="10" t="s">
        <v>111</v>
      </c>
      <c r="I144" s="11">
        <v>2957657.742</v>
      </c>
      <c r="J144" s="11">
        <v>632495.664</v>
      </c>
      <c r="K144" s="12">
        <v>1164.3</v>
      </c>
      <c r="L144" s="12">
        <v>3097.37</v>
      </c>
      <c r="M144" s="55"/>
      <c r="N144" s="56"/>
      <c r="O144" s="56">
        <v>8</v>
      </c>
      <c r="P144" s="56"/>
      <c r="Q144" s="56"/>
      <c r="R144" s="77"/>
      <c r="T144" s="79"/>
      <c r="U144" s="79"/>
      <c r="V144" s="79"/>
    </row>
    <row r="145" customHeight="1" spans="1:22">
      <c r="A145" s="13" t="s">
        <v>27</v>
      </c>
      <c r="B145" s="14"/>
      <c r="C145" s="14">
        <f>SUM(C143:C144)</f>
        <v>1</v>
      </c>
      <c r="D145" s="15"/>
      <c r="E145" s="15"/>
      <c r="F145" s="15"/>
      <c r="G145" s="15"/>
      <c r="H145" s="15"/>
      <c r="I145" s="15"/>
      <c r="J145" s="15"/>
      <c r="K145" s="15"/>
      <c r="L145" s="15">
        <f>SUM(L143:L144)</f>
        <v>6188.31</v>
      </c>
      <c r="M145" s="57">
        <f t="shared" ref="M145:R145" si="118">SUM(M143)</f>
        <v>6.18831</v>
      </c>
      <c r="N145" s="58">
        <f t="shared" si="118"/>
        <v>1</v>
      </c>
      <c r="O145" s="58">
        <f>SUM(O143:O144)</f>
        <v>16</v>
      </c>
      <c r="P145" s="58">
        <f t="shared" si="118"/>
        <v>8</v>
      </c>
      <c r="Q145" s="58">
        <f t="shared" si="118"/>
        <v>8</v>
      </c>
      <c r="R145" s="78">
        <f t="shared" si="118"/>
        <v>16</v>
      </c>
      <c r="T145" s="79">
        <f t="shared" ref="T145" si="119">L143/1000</f>
        <v>3.09094</v>
      </c>
      <c r="U145" s="79">
        <f t="shared" ref="U145" si="120">L144/1000</f>
        <v>3.09737</v>
      </c>
      <c r="V145" s="79">
        <f t="shared" ref="V145" si="121">M145</f>
        <v>6.18831</v>
      </c>
    </row>
    <row r="146" customHeight="1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customHeight="1" spans="1:18">
      <c r="A147" s="4" t="s">
        <v>112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75"/>
    </row>
    <row r="148" customHeight="1" spans="1:18">
      <c r="A148" s="6" t="s">
        <v>1</v>
      </c>
      <c r="B148" s="7" t="s">
        <v>2</v>
      </c>
      <c r="C148" s="7" t="s">
        <v>3</v>
      </c>
      <c r="D148" s="7" t="s">
        <v>4</v>
      </c>
      <c r="E148" s="7"/>
      <c r="F148" s="7"/>
      <c r="G148" s="7"/>
      <c r="H148" s="7" t="s">
        <v>5</v>
      </c>
      <c r="I148" s="7"/>
      <c r="J148" s="7"/>
      <c r="K148" s="7"/>
      <c r="L148" s="7" t="s">
        <v>6</v>
      </c>
      <c r="M148" s="7"/>
      <c r="N148" s="54" t="s">
        <v>7</v>
      </c>
      <c r="O148" s="54" t="s">
        <v>8</v>
      </c>
      <c r="P148" s="54"/>
      <c r="Q148" s="54"/>
      <c r="R148" s="76"/>
    </row>
    <row r="149" customHeight="1" spans="1:18">
      <c r="A149" s="6"/>
      <c r="B149" s="7"/>
      <c r="C149" s="7"/>
      <c r="D149" s="7" t="s">
        <v>9</v>
      </c>
      <c r="E149" s="7" t="s">
        <v>10</v>
      </c>
      <c r="F149" s="7" t="s">
        <v>11</v>
      </c>
      <c r="G149" s="7" t="s">
        <v>12</v>
      </c>
      <c r="H149" s="7" t="s">
        <v>13</v>
      </c>
      <c r="I149" s="7" t="s">
        <v>10</v>
      </c>
      <c r="J149" s="7" t="s">
        <v>11</v>
      </c>
      <c r="K149" s="7" t="s">
        <v>12</v>
      </c>
      <c r="L149" s="7" t="s">
        <v>14</v>
      </c>
      <c r="M149" s="7" t="s">
        <v>15</v>
      </c>
      <c r="N149" s="54"/>
      <c r="O149" s="54" t="s">
        <v>16</v>
      </c>
      <c r="P149" s="54" t="s">
        <v>17</v>
      </c>
      <c r="Q149" s="54" t="s">
        <v>18</v>
      </c>
      <c r="R149" s="76" t="s">
        <v>19</v>
      </c>
    </row>
    <row r="150" customHeight="1" spans="1:18">
      <c r="A150" s="6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54"/>
      <c r="O150" s="54"/>
      <c r="P150" s="54"/>
      <c r="Q150" s="54"/>
      <c r="R150" s="76"/>
    </row>
    <row r="151" customHeight="1" spans="1:22">
      <c r="A151" s="8" t="s">
        <v>71</v>
      </c>
      <c r="B151" s="9" t="s">
        <v>21</v>
      </c>
      <c r="C151" s="9">
        <v>1</v>
      </c>
      <c r="D151" s="10" t="s">
        <v>113</v>
      </c>
      <c r="E151" s="24">
        <v>2959127.508</v>
      </c>
      <c r="F151" s="24">
        <v>633658.667</v>
      </c>
      <c r="G151" s="24">
        <v>1189.526</v>
      </c>
      <c r="H151" s="10" t="s">
        <v>114</v>
      </c>
      <c r="I151" s="24">
        <v>2959352.582</v>
      </c>
      <c r="J151" s="24">
        <v>633150.742</v>
      </c>
      <c r="K151" s="24">
        <v>1160.188</v>
      </c>
      <c r="L151" s="12">
        <v>642</v>
      </c>
      <c r="M151" s="55">
        <f>(L151+L152)/1000</f>
        <v>1.284</v>
      </c>
      <c r="N151" s="56">
        <v>1</v>
      </c>
      <c r="O151" s="56">
        <v>2</v>
      </c>
      <c r="P151" s="56">
        <v>2</v>
      </c>
      <c r="Q151" s="56">
        <v>2</v>
      </c>
      <c r="R151" s="77">
        <f>O151+O152</f>
        <v>4</v>
      </c>
      <c r="T151" s="79"/>
      <c r="U151" s="79"/>
      <c r="V151" s="79"/>
    </row>
    <row r="152" customHeight="1" spans="1:22">
      <c r="A152" s="8"/>
      <c r="B152" s="9" t="s">
        <v>24</v>
      </c>
      <c r="C152" s="9">
        <v>0</v>
      </c>
      <c r="D152" s="10" t="s">
        <v>115</v>
      </c>
      <c r="E152" s="24">
        <v>2959120.191</v>
      </c>
      <c r="F152" s="24">
        <v>633659.753</v>
      </c>
      <c r="G152" s="24">
        <v>1189.422</v>
      </c>
      <c r="H152" s="10" t="s">
        <v>116</v>
      </c>
      <c r="I152" s="24">
        <v>2959371.879</v>
      </c>
      <c r="J152" s="24">
        <v>633151.866</v>
      </c>
      <c r="K152" s="24">
        <v>1160.155</v>
      </c>
      <c r="L152" s="12">
        <v>642</v>
      </c>
      <c r="M152" s="55"/>
      <c r="N152" s="56"/>
      <c r="O152" s="56">
        <v>2</v>
      </c>
      <c r="P152" s="56"/>
      <c r="Q152" s="56"/>
      <c r="R152" s="77"/>
      <c r="T152" s="79"/>
      <c r="U152" s="79"/>
      <c r="V152" s="79"/>
    </row>
    <row r="153" customHeight="1" spans="1:22">
      <c r="A153" s="13" t="s">
        <v>27</v>
      </c>
      <c r="B153" s="14"/>
      <c r="C153" s="14">
        <f>SUM(C151:C152)</f>
        <v>1</v>
      </c>
      <c r="D153" s="15"/>
      <c r="E153" s="15"/>
      <c r="F153" s="15"/>
      <c r="G153" s="15"/>
      <c r="H153" s="15"/>
      <c r="I153" s="15"/>
      <c r="J153" s="15"/>
      <c r="K153" s="15"/>
      <c r="L153" s="15">
        <f>SUM(L151:L152)</f>
        <v>1284</v>
      </c>
      <c r="M153" s="57">
        <f t="shared" ref="M153:R153" si="122">SUM(M151)</f>
        <v>1.284</v>
      </c>
      <c r="N153" s="58">
        <f t="shared" si="122"/>
        <v>1</v>
      </c>
      <c r="O153" s="58">
        <f>SUM(O151:O152)</f>
        <v>4</v>
      </c>
      <c r="P153" s="58">
        <f t="shared" si="122"/>
        <v>2</v>
      </c>
      <c r="Q153" s="58">
        <f t="shared" si="122"/>
        <v>2</v>
      </c>
      <c r="R153" s="78">
        <f t="shared" si="122"/>
        <v>4</v>
      </c>
      <c r="T153" s="79">
        <f t="shared" ref="T153" si="123">L151/1000</f>
        <v>0.642</v>
      </c>
      <c r="U153" s="79">
        <f t="shared" ref="U153" si="124">L152/1000</f>
        <v>0.642</v>
      </c>
      <c r="V153" s="79">
        <f t="shared" ref="V153" si="125">M153</f>
        <v>1.284</v>
      </c>
    </row>
    <row r="154" customHeight="1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customHeight="1" spans="1:18">
      <c r="A155" s="4" t="s">
        <v>117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75"/>
    </row>
    <row r="156" customHeight="1" spans="1:18">
      <c r="A156" s="6" t="s">
        <v>1</v>
      </c>
      <c r="B156" s="7" t="s">
        <v>2</v>
      </c>
      <c r="C156" s="7" t="s">
        <v>3</v>
      </c>
      <c r="D156" s="7" t="s">
        <v>4</v>
      </c>
      <c r="E156" s="7"/>
      <c r="F156" s="7"/>
      <c r="G156" s="7"/>
      <c r="H156" s="7" t="s">
        <v>5</v>
      </c>
      <c r="I156" s="7"/>
      <c r="J156" s="7"/>
      <c r="K156" s="7"/>
      <c r="L156" s="7" t="s">
        <v>6</v>
      </c>
      <c r="M156" s="7"/>
      <c r="N156" s="54" t="s">
        <v>7</v>
      </c>
      <c r="O156" s="54" t="s">
        <v>8</v>
      </c>
      <c r="P156" s="54"/>
      <c r="Q156" s="54"/>
      <c r="R156" s="76"/>
    </row>
    <row r="157" customHeight="1" spans="1:18">
      <c r="A157" s="6"/>
      <c r="B157" s="7"/>
      <c r="C157" s="7"/>
      <c r="D157" s="7" t="s">
        <v>9</v>
      </c>
      <c r="E157" s="7" t="s">
        <v>10</v>
      </c>
      <c r="F157" s="7" t="s">
        <v>11</v>
      </c>
      <c r="G157" s="7" t="s">
        <v>12</v>
      </c>
      <c r="H157" s="7" t="s">
        <v>13</v>
      </c>
      <c r="I157" s="7" t="s">
        <v>10</v>
      </c>
      <c r="J157" s="7" t="s">
        <v>11</v>
      </c>
      <c r="K157" s="7" t="s">
        <v>12</v>
      </c>
      <c r="L157" s="7" t="s">
        <v>14</v>
      </c>
      <c r="M157" s="7" t="s">
        <v>15</v>
      </c>
      <c r="N157" s="54"/>
      <c r="O157" s="54" t="s">
        <v>16</v>
      </c>
      <c r="P157" s="54" t="s">
        <v>17</v>
      </c>
      <c r="Q157" s="54" t="s">
        <v>18</v>
      </c>
      <c r="R157" s="76" t="s">
        <v>19</v>
      </c>
    </row>
    <row r="158" customHeight="1" spans="1:18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54"/>
      <c r="O158" s="54"/>
      <c r="P158" s="54"/>
      <c r="Q158" s="54"/>
      <c r="R158" s="76"/>
    </row>
    <row r="159" customHeight="1" spans="1:22">
      <c r="A159" s="8" t="s">
        <v>71</v>
      </c>
      <c r="B159" s="9" t="s">
        <v>21</v>
      </c>
      <c r="C159" s="9">
        <v>1</v>
      </c>
      <c r="D159" s="10" t="s">
        <v>118</v>
      </c>
      <c r="E159" s="11">
        <v>2965637.884</v>
      </c>
      <c r="F159" s="11">
        <v>638369.637</v>
      </c>
      <c r="G159" s="12">
        <v>1263.15</v>
      </c>
      <c r="H159" s="10" t="s">
        <v>119</v>
      </c>
      <c r="I159" s="11">
        <v>2965732.769</v>
      </c>
      <c r="J159" s="11">
        <v>636414.335</v>
      </c>
      <c r="K159" s="12">
        <v>1166.25</v>
      </c>
      <c r="L159" s="25">
        <v>1937.24</v>
      </c>
      <c r="M159" s="55">
        <f>(L159+L160)/1000</f>
        <v>3.86615</v>
      </c>
      <c r="N159" s="56">
        <v>1</v>
      </c>
      <c r="O159" s="56">
        <v>4</v>
      </c>
      <c r="P159" s="56">
        <v>4</v>
      </c>
      <c r="Q159" s="56">
        <v>4</v>
      </c>
      <c r="R159" s="77">
        <f>O159+O160</f>
        <v>8</v>
      </c>
      <c r="T159" s="79"/>
      <c r="U159" s="79"/>
      <c r="V159" s="79"/>
    </row>
    <row r="160" customHeight="1" spans="1:22">
      <c r="A160" s="8"/>
      <c r="B160" s="9" t="s">
        <v>24</v>
      </c>
      <c r="C160" s="9">
        <v>0</v>
      </c>
      <c r="D160" s="10" t="s">
        <v>120</v>
      </c>
      <c r="E160" s="11">
        <v>2965728.873</v>
      </c>
      <c r="F160" s="11">
        <v>638363.328</v>
      </c>
      <c r="G160" s="12">
        <v>1263.14</v>
      </c>
      <c r="H160" s="10" t="s">
        <v>121</v>
      </c>
      <c r="I160" s="11">
        <v>2965742.049</v>
      </c>
      <c r="J160" s="11">
        <v>636413.841</v>
      </c>
      <c r="K160" s="12">
        <v>1166.21</v>
      </c>
      <c r="L160" s="25">
        <v>1928.91</v>
      </c>
      <c r="M160" s="55"/>
      <c r="N160" s="56"/>
      <c r="O160" s="56">
        <v>4</v>
      </c>
      <c r="P160" s="56"/>
      <c r="Q160" s="56"/>
      <c r="R160" s="77"/>
      <c r="T160" s="79"/>
      <c r="U160" s="79"/>
      <c r="V160" s="79"/>
    </row>
    <row r="161" customHeight="1" spans="1:22">
      <c r="A161" s="13" t="s">
        <v>27</v>
      </c>
      <c r="B161" s="14"/>
      <c r="C161" s="14">
        <f>SUM(C159:C160)</f>
        <v>1</v>
      </c>
      <c r="D161" s="15"/>
      <c r="E161" s="15"/>
      <c r="F161" s="15"/>
      <c r="G161" s="15"/>
      <c r="H161" s="15"/>
      <c r="I161" s="15"/>
      <c r="J161" s="15"/>
      <c r="K161" s="15"/>
      <c r="L161" s="15">
        <f>SUM(L159:L160)</f>
        <v>3866.15</v>
      </c>
      <c r="M161" s="57">
        <f t="shared" ref="M161:R161" si="126">SUM(M159)</f>
        <v>3.86615</v>
      </c>
      <c r="N161" s="58">
        <f t="shared" si="126"/>
        <v>1</v>
      </c>
      <c r="O161" s="58">
        <f>SUM(O159:O160)</f>
        <v>8</v>
      </c>
      <c r="P161" s="58">
        <f t="shared" si="126"/>
        <v>4</v>
      </c>
      <c r="Q161" s="58">
        <f t="shared" si="126"/>
        <v>4</v>
      </c>
      <c r="R161" s="78">
        <f t="shared" si="126"/>
        <v>8</v>
      </c>
      <c r="T161" s="79">
        <f t="shared" ref="T161" si="127">L159/1000</f>
        <v>1.93724</v>
      </c>
      <c r="U161" s="79">
        <f t="shared" ref="U161" si="128">L160/1000</f>
        <v>1.92891</v>
      </c>
      <c r="V161" s="79">
        <f t="shared" ref="V161" si="129">M161</f>
        <v>3.86615</v>
      </c>
    </row>
    <row r="162" customHeight="1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customHeight="1" spans="1:18">
      <c r="A163" s="17" t="s">
        <v>122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80"/>
    </row>
    <row r="164" customHeight="1" spans="1:18">
      <c r="A164" s="19" t="s">
        <v>1</v>
      </c>
      <c r="B164" s="20" t="s">
        <v>2</v>
      </c>
      <c r="C164" s="20" t="s">
        <v>3</v>
      </c>
      <c r="D164" s="20" t="s">
        <v>4</v>
      </c>
      <c r="E164" s="20"/>
      <c r="F164" s="20"/>
      <c r="G164" s="20"/>
      <c r="H164" s="20" t="s">
        <v>5</v>
      </c>
      <c r="I164" s="20"/>
      <c r="J164" s="20"/>
      <c r="K164" s="20"/>
      <c r="L164" s="20" t="s">
        <v>6</v>
      </c>
      <c r="M164" s="20"/>
      <c r="N164" s="59" t="s">
        <v>7</v>
      </c>
      <c r="O164" s="59" t="s">
        <v>8</v>
      </c>
      <c r="P164" s="59"/>
      <c r="Q164" s="59"/>
      <c r="R164" s="81"/>
    </row>
    <row r="165" customHeight="1" spans="1:18">
      <c r="A165" s="19"/>
      <c r="B165" s="20"/>
      <c r="C165" s="20"/>
      <c r="D165" s="20" t="s">
        <v>9</v>
      </c>
      <c r="E165" s="20" t="s">
        <v>10</v>
      </c>
      <c r="F165" s="20" t="s">
        <v>11</v>
      </c>
      <c r="G165" s="20" t="s">
        <v>12</v>
      </c>
      <c r="H165" s="20" t="s">
        <v>13</v>
      </c>
      <c r="I165" s="20" t="s">
        <v>10</v>
      </c>
      <c r="J165" s="20" t="s">
        <v>11</v>
      </c>
      <c r="K165" s="20" t="s">
        <v>12</v>
      </c>
      <c r="L165" s="20" t="s">
        <v>14</v>
      </c>
      <c r="M165" s="20" t="s">
        <v>15</v>
      </c>
      <c r="N165" s="59"/>
      <c r="O165" s="59" t="s">
        <v>16</v>
      </c>
      <c r="P165" s="59" t="s">
        <v>17</v>
      </c>
      <c r="Q165" s="59" t="s">
        <v>18</v>
      </c>
      <c r="R165" s="81" t="s">
        <v>19</v>
      </c>
    </row>
    <row r="166" customHeight="1" spans="1:18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59"/>
      <c r="O166" s="59"/>
      <c r="P166" s="59"/>
      <c r="Q166" s="59"/>
      <c r="R166" s="81"/>
    </row>
    <row r="167" customHeight="1" spans="1:22">
      <c r="A167" s="21" t="s">
        <v>71</v>
      </c>
      <c r="B167" s="22" t="s">
        <v>21</v>
      </c>
      <c r="C167" s="22">
        <v>1</v>
      </c>
      <c r="D167" s="23" t="s">
        <v>123</v>
      </c>
      <c r="E167" s="24">
        <v>2959853.431</v>
      </c>
      <c r="F167" s="24">
        <v>631469.974</v>
      </c>
      <c r="G167" s="25">
        <v>1145.7</v>
      </c>
      <c r="H167" s="23" t="s">
        <v>124</v>
      </c>
      <c r="I167" s="24">
        <v>2961537.512</v>
      </c>
      <c r="J167" s="24">
        <v>631364.662</v>
      </c>
      <c r="K167" s="25">
        <v>1120.3</v>
      </c>
      <c r="L167" s="25">
        <v>2036.46</v>
      </c>
      <c r="M167" s="95">
        <f>(L167+L168)/1000</f>
        <v>4.085611</v>
      </c>
      <c r="N167" s="60">
        <v>1</v>
      </c>
      <c r="O167" s="60">
        <v>5</v>
      </c>
      <c r="P167" s="60">
        <v>5</v>
      </c>
      <c r="Q167" s="60">
        <v>5</v>
      </c>
      <c r="R167" s="82">
        <f t="shared" ref="R167" si="130">O167+O168</f>
        <v>10</v>
      </c>
      <c r="T167" s="79"/>
      <c r="U167" s="79"/>
      <c r="V167" s="79"/>
    </row>
    <row r="168" customHeight="1" spans="1:22">
      <c r="A168" s="21"/>
      <c r="B168" s="22" t="s">
        <v>24</v>
      </c>
      <c r="C168" s="22">
        <v>0</v>
      </c>
      <c r="D168" s="23" t="s">
        <v>125</v>
      </c>
      <c r="E168" s="24">
        <v>2959859.931</v>
      </c>
      <c r="F168" s="24">
        <v>631480.724</v>
      </c>
      <c r="G168" s="25">
        <v>1145.65</v>
      </c>
      <c r="H168" s="23" t="s">
        <v>126</v>
      </c>
      <c r="I168" s="24">
        <v>2961543.443</v>
      </c>
      <c r="J168" s="24">
        <v>631372.062</v>
      </c>
      <c r="K168" s="25">
        <v>1120.35</v>
      </c>
      <c r="L168" s="25">
        <v>2049.151</v>
      </c>
      <c r="M168" s="96"/>
      <c r="N168" s="60"/>
      <c r="O168" s="60">
        <v>5</v>
      </c>
      <c r="P168" s="60"/>
      <c r="Q168" s="60"/>
      <c r="R168" s="82"/>
      <c r="T168" s="79"/>
      <c r="U168" s="79"/>
      <c r="V168" s="79"/>
    </row>
    <row r="169" customHeight="1" spans="1:22">
      <c r="A169" s="26" t="s">
        <v>27</v>
      </c>
      <c r="B169" s="27"/>
      <c r="C169" s="27">
        <f t="shared" ref="C169" si="131">SUM(C167:C168)</f>
        <v>1</v>
      </c>
      <c r="D169" s="28"/>
      <c r="E169" s="28"/>
      <c r="F169" s="28"/>
      <c r="G169" s="28"/>
      <c r="H169" s="28"/>
      <c r="I169" s="28"/>
      <c r="J169" s="28"/>
      <c r="K169" s="28"/>
      <c r="L169" s="28">
        <f t="shared" ref="L169" si="132">SUM(L167:L168)</f>
        <v>4085.611</v>
      </c>
      <c r="M169" s="61">
        <f>SUM(M167)</f>
        <v>4.085611</v>
      </c>
      <c r="N169" s="62">
        <f t="shared" ref="N169" si="133">SUM(N167)</f>
        <v>1</v>
      </c>
      <c r="O169" s="62">
        <f t="shared" ref="O169" si="134">SUM(O167:O168)</f>
        <v>10</v>
      </c>
      <c r="P169" s="62">
        <f t="shared" ref="P169:R169" si="135">SUM(P167)</f>
        <v>5</v>
      </c>
      <c r="Q169" s="62">
        <f t="shared" si="135"/>
        <v>5</v>
      </c>
      <c r="R169" s="83">
        <f t="shared" si="135"/>
        <v>10</v>
      </c>
      <c r="T169" s="79">
        <f t="shared" ref="T169" si="136">L167/1000</f>
        <v>2.03646</v>
      </c>
      <c r="U169" s="79">
        <f t="shared" ref="U169" si="137">L168/1000</f>
        <v>2.049151</v>
      </c>
      <c r="V169" s="79">
        <f t="shared" ref="V169" si="138">M169</f>
        <v>4.085611</v>
      </c>
    </row>
    <row r="170" customHeight="1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customHeight="1" spans="1:18">
      <c r="A171" s="4" t="s">
        <v>127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75"/>
    </row>
    <row r="172" customHeight="1" spans="1:18">
      <c r="A172" s="6" t="s">
        <v>1</v>
      </c>
      <c r="B172" s="7" t="s">
        <v>2</v>
      </c>
      <c r="C172" s="7" t="s">
        <v>3</v>
      </c>
      <c r="D172" s="7" t="s">
        <v>4</v>
      </c>
      <c r="E172" s="7"/>
      <c r="F172" s="7"/>
      <c r="G172" s="7"/>
      <c r="H172" s="7" t="s">
        <v>5</v>
      </c>
      <c r="I172" s="7"/>
      <c r="J172" s="7"/>
      <c r="K172" s="7"/>
      <c r="L172" s="7" t="s">
        <v>6</v>
      </c>
      <c r="M172" s="7"/>
      <c r="N172" s="54" t="s">
        <v>7</v>
      </c>
      <c r="O172" s="54" t="s">
        <v>8</v>
      </c>
      <c r="P172" s="54"/>
      <c r="Q172" s="54"/>
      <c r="R172" s="76"/>
    </row>
    <row r="173" customHeight="1" spans="1:18">
      <c r="A173" s="6"/>
      <c r="B173" s="7"/>
      <c r="C173" s="7"/>
      <c r="D173" s="7" t="s">
        <v>9</v>
      </c>
      <c r="E173" s="7" t="s">
        <v>10</v>
      </c>
      <c r="F173" s="7" t="s">
        <v>11</v>
      </c>
      <c r="G173" s="7" t="s">
        <v>12</v>
      </c>
      <c r="H173" s="7" t="s">
        <v>13</v>
      </c>
      <c r="I173" s="7" t="s">
        <v>10</v>
      </c>
      <c r="J173" s="7" t="s">
        <v>11</v>
      </c>
      <c r="K173" s="7" t="s">
        <v>12</v>
      </c>
      <c r="L173" s="7" t="s">
        <v>14</v>
      </c>
      <c r="M173" s="7" t="s">
        <v>15</v>
      </c>
      <c r="N173" s="54"/>
      <c r="O173" s="54" t="s">
        <v>16</v>
      </c>
      <c r="P173" s="54" t="s">
        <v>17</v>
      </c>
      <c r="Q173" s="54" t="s">
        <v>18</v>
      </c>
      <c r="R173" s="76" t="s">
        <v>19</v>
      </c>
    </row>
    <row r="174" customHeight="1" spans="1:18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54"/>
      <c r="O174" s="54"/>
      <c r="P174" s="54"/>
      <c r="Q174" s="54"/>
      <c r="R174" s="76"/>
    </row>
    <row r="175" customHeight="1" spans="1:22">
      <c r="A175" s="8" t="s">
        <v>71</v>
      </c>
      <c r="B175" s="9" t="s">
        <v>21</v>
      </c>
      <c r="C175" s="9">
        <v>1</v>
      </c>
      <c r="D175" s="10" t="s">
        <v>128</v>
      </c>
      <c r="E175" s="24">
        <v>2958830.286</v>
      </c>
      <c r="F175" s="24">
        <v>637603.89</v>
      </c>
      <c r="G175" s="24">
        <v>1357.455</v>
      </c>
      <c r="H175" s="10" t="s">
        <v>129</v>
      </c>
      <c r="I175" s="24">
        <v>2958434.648</v>
      </c>
      <c r="J175" s="24">
        <v>636588.332</v>
      </c>
      <c r="K175" s="24">
        <v>1209.208</v>
      </c>
      <c r="L175" s="12">
        <v>1378</v>
      </c>
      <c r="M175" s="55">
        <f>(L175+L176)/1000</f>
        <v>2.756</v>
      </c>
      <c r="N175" s="56">
        <v>1</v>
      </c>
      <c r="O175" s="56">
        <v>3</v>
      </c>
      <c r="P175" s="56">
        <v>3</v>
      </c>
      <c r="Q175" s="56">
        <v>3</v>
      </c>
      <c r="R175" s="77">
        <f>O175+O176</f>
        <v>6</v>
      </c>
      <c r="T175" s="79"/>
      <c r="U175" s="79"/>
      <c r="V175" s="79"/>
    </row>
    <row r="176" customHeight="1" spans="1:22">
      <c r="A176" s="8"/>
      <c r="B176" s="9" t="s">
        <v>24</v>
      </c>
      <c r="C176" s="9">
        <v>0</v>
      </c>
      <c r="D176" s="10" t="s">
        <v>130</v>
      </c>
      <c r="E176" s="24">
        <v>2958830.892</v>
      </c>
      <c r="F176" s="24">
        <v>637598.321</v>
      </c>
      <c r="G176" s="24">
        <v>1357.556</v>
      </c>
      <c r="H176" s="10" t="s">
        <v>131</v>
      </c>
      <c r="I176" s="24">
        <v>2958437.918</v>
      </c>
      <c r="J176" s="24">
        <v>636589.286</v>
      </c>
      <c r="K176" s="24">
        <v>1209.172</v>
      </c>
      <c r="L176" s="12">
        <v>1378</v>
      </c>
      <c r="M176" s="55"/>
      <c r="N176" s="56"/>
      <c r="O176" s="56">
        <v>3</v>
      </c>
      <c r="P176" s="56"/>
      <c r="Q176" s="56"/>
      <c r="R176" s="77"/>
      <c r="T176" s="79"/>
      <c r="U176" s="79"/>
      <c r="V176" s="79"/>
    </row>
    <row r="177" customHeight="1" spans="1:22">
      <c r="A177" s="13" t="s">
        <v>27</v>
      </c>
      <c r="B177" s="14"/>
      <c r="C177" s="14">
        <f>SUM(C175:C176)</f>
        <v>1</v>
      </c>
      <c r="D177" s="15"/>
      <c r="E177" s="15"/>
      <c r="F177" s="15"/>
      <c r="G177" s="15"/>
      <c r="H177" s="15"/>
      <c r="I177" s="15"/>
      <c r="J177" s="15"/>
      <c r="K177" s="15"/>
      <c r="L177" s="15">
        <f>SUM(L175:L176)</f>
        <v>2756</v>
      </c>
      <c r="M177" s="57">
        <f t="shared" ref="M177:R177" si="139">SUM(M175)</f>
        <v>2.756</v>
      </c>
      <c r="N177" s="58">
        <f t="shared" si="139"/>
        <v>1</v>
      </c>
      <c r="O177" s="58">
        <f>SUM(O175:O176)</f>
        <v>6</v>
      </c>
      <c r="P177" s="58">
        <f t="shared" si="139"/>
        <v>3</v>
      </c>
      <c r="Q177" s="58">
        <f t="shared" si="139"/>
        <v>3</v>
      </c>
      <c r="R177" s="78">
        <f t="shared" si="139"/>
        <v>6</v>
      </c>
      <c r="T177" s="79">
        <f t="shared" ref="T177" si="140">L175/1000</f>
        <v>1.378</v>
      </c>
      <c r="U177" s="79">
        <f t="shared" ref="U177" si="141">L176/1000</f>
        <v>1.378</v>
      </c>
      <c r="V177" s="79">
        <f t="shared" ref="V177" si="142">M177</f>
        <v>2.756</v>
      </c>
    </row>
    <row r="178" customHeight="1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customHeight="1" spans="1:18">
      <c r="A179" s="4" t="s">
        <v>132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75"/>
    </row>
    <row r="180" customHeight="1" spans="1:18">
      <c r="A180" s="6" t="s">
        <v>1</v>
      </c>
      <c r="B180" s="7" t="s">
        <v>2</v>
      </c>
      <c r="C180" s="7" t="s">
        <v>3</v>
      </c>
      <c r="D180" s="7" t="s">
        <v>4</v>
      </c>
      <c r="E180" s="7"/>
      <c r="F180" s="7"/>
      <c r="G180" s="7"/>
      <c r="H180" s="7" t="s">
        <v>5</v>
      </c>
      <c r="I180" s="7"/>
      <c r="J180" s="7"/>
      <c r="K180" s="7"/>
      <c r="L180" s="7" t="s">
        <v>6</v>
      </c>
      <c r="M180" s="7"/>
      <c r="N180" s="54" t="s">
        <v>7</v>
      </c>
      <c r="O180" s="54" t="s">
        <v>8</v>
      </c>
      <c r="P180" s="54"/>
      <c r="Q180" s="54"/>
      <c r="R180" s="76"/>
    </row>
    <row r="181" customHeight="1" spans="1:18">
      <c r="A181" s="6"/>
      <c r="B181" s="7"/>
      <c r="C181" s="7"/>
      <c r="D181" s="7" t="s">
        <v>9</v>
      </c>
      <c r="E181" s="7" t="s">
        <v>10</v>
      </c>
      <c r="F181" s="7" t="s">
        <v>11</v>
      </c>
      <c r="G181" s="7" t="s">
        <v>12</v>
      </c>
      <c r="H181" s="7" t="s">
        <v>13</v>
      </c>
      <c r="I181" s="7" t="s">
        <v>10</v>
      </c>
      <c r="J181" s="7" t="s">
        <v>11</v>
      </c>
      <c r="K181" s="7" t="s">
        <v>12</v>
      </c>
      <c r="L181" s="7" t="s">
        <v>14</v>
      </c>
      <c r="M181" s="7" t="s">
        <v>15</v>
      </c>
      <c r="N181" s="54"/>
      <c r="O181" s="54" t="s">
        <v>16</v>
      </c>
      <c r="P181" s="54" t="s">
        <v>17</v>
      </c>
      <c r="Q181" s="54" t="s">
        <v>18</v>
      </c>
      <c r="R181" s="76" t="s">
        <v>19</v>
      </c>
    </row>
    <row r="182" customHeight="1" spans="1:18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54"/>
      <c r="O182" s="54"/>
      <c r="P182" s="54"/>
      <c r="Q182" s="54"/>
      <c r="R182" s="76"/>
    </row>
    <row r="183" customHeight="1" spans="1:22">
      <c r="A183" s="8" t="s">
        <v>71</v>
      </c>
      <c r="B183" s="9" t="s">
        <v>21</v>
      </c>
      <c r="C183" s="9">
        <v>1</v>
      </c>
      <c r="D183" s="10" t="s">
        <v>133</v>
      </c>
      <c r="E183" s="24">
        <v>2960623.013</v>
      </c>
      <c r="F183" s="24">
        <v>636943.177</v>
      </c>
      <c r="G183" s="24">
        <v>1222.84</v>
      </c>
      <c r="H183" s="10" t="s">
        <v>134</v>
      </c>
      <c r="I183" s="24">
        <v>2961433.017</v>
      </c>
      <c r="J183" s="24">
        <v>636391.555</v>
      </c>
      <c r="K183" s="24">
        <v>1188.456</v>
      </c>
      <c r="L183" s="12">
        <v>1270</v>
      </c>
      <c r="M183" s="55">
        <f>(L183+L184)/1000</f>
        <v>2.54</v>
      </c>
      <c r="N183" s="56">
        <v>1</v>
      </c>
      <c r="O183" s="56">
        <v>3</v>
      </c>
      <c r="P183" s="56">
        <v>3</v>
      </c>
      <c r="Q183" s="56">
        <v>3</v>
      </c>
      <c r="R183" s="77">
        <f>O183+O184</f>
        <v>6</v>
      </c>
      <c r="T183" s="79"/>
      <c r="U183" s="79"/>
      <c r="V183" s="79"/>
    </row>
    <row r="184" customHeight="1" spans="1:22">
      <c r="A184" s="8"/>
      <c r="B184" s="9" t="s">
        <v>24</v>
      </c>
      <c r="C184" s="9">
        <v>0</v>
      </c>
      <c r="D184" s="10" t="s">
        <v>135</v>
      </c>
      <c r="E184" s="24">
        <v>2960676.261</v>
      </c>
      <c r="F184" s="24">
        <v>637018.689</v>
      </c>
      <c r="G184" s="24">
        <v>1223.208</v>
      </c>
      <c r="H184" s="10" t="s">
        <v>136</v>
      </c>
      <c r="I184" s="24">
        <v>2961434.904</v>
      </c>
      <c r="J184" s="24">
        <v>636396.854</v>
      </c>
      <c r="K184" s="24">
        <v>1188.559</v>
      </c>
      <c r="L184" s="12">
        <v>1270</v>
      </c>
      <c r="M184" s="55"/>
      <c r="N184" s="56"/>
      <c r="O184" s="56">
        <v>3</v>
      </c>
      <c r="P184" s="56"/>
      <c r="Q184" s="56"/>
      <c r="R184" s="77"/>
      <c r="T184" s="79"/>
      <c r="U184" s="79"/>
      <c r="V184" s="79"/>
    </row>
    <row r="185" customHeight="1" spans="1:22">
      <c r="A185" s="13" t="s">
        <v>27</v>
      </c>
      <c r="B185" s="14"/>
      <c r="C185" s="14">
        <f>SUM(C183:C184)</f>
        <v>1</v>
      </c>
      <c r="D185" s="15"/>
      <c r="E185" s="15"/>
      <c r="F185" s="15"/>
      <c r="G185" s="15"/>
      <c r="H185" s="15"/>
      <c r="I185" s="15"/>
      <c r="J185" s="15"/>
      <c r="K185" s="15"/>
      <c r="L185" s="15">
        <f>SUM(L183:L184)</f>
        <v>2540</v>
      </c>
      <c r="M185" s="57">
        <f t="shared" ref="M185:R185" si="143">SUM(M183)</f>
        <v>2.54</v>
      </c>
      <c r="N185" s="58">
        <f t="shared" si="143"/>
        <v>1</v>
      </c>
      <c r="O185" s="58">
        <f>SUM(O183:O184)</f>
        <v>6</v>
      </c>
      <c r="P185" s="58">
        <f t="shared" si="143"/>
        <v>3</v>
      </c>
      <c r="Q185" s="58">
        <f t="shared" si="143"/>
        <v>3</v>
      </c>
      <c r="R185" s="78">
        <f t="shared" si="143"/>
        <v>6</v>
      </c>
      <c r="T185" s="79">
        <f t="shared" ref="T185" si="144">L183/1000</f>
        <v>1.27</v>
      </c>
      <c r="U185" s="79">
        <f t="shared" ref="U185" si="145">L184/1000</f>
        <v>1.27</v>
      </c>
      <c r="V185" s="79">
        <f t="shared" ref="V185" si="146">M185</f>
        <v>2.54</v>
      </c>
    </row>
    <row r="186" customHeight="1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customHeight="1" spans="1:18">
      <c r="A187" s="17" t="s">
        <v>137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80"/>
    </row>
    <row r="188" customHeight="1" spans="1:18">
      <c r="A188" s="19" t="s">
        <v>1</v>
      </c>
      <c r="B188" s="20" t="s">
        <v>2</v>
      </c>
      <c r="C188" s="20" t="s">
        <v>3</v>
      </c>
      <c r="D188" s="20" t="s">
        <v>4</v>
      </c>
      <c r="E188" s="20"/>
      <c r="F188" s="20"/>
      <c r="G188" s="20"/>
      <c r="H188" s="20" t="s">
        <v>5</v>
      </c>
      <c r="I188" s="20"/>
      <c r="J188" s="20"/>
      <c r="K188" s="20"/>
      <c r="L188" s="20" t="s">
        <v>6</v>
      </c>
      <c r="M188" s="20"/>
      <c r="N188" s="59" t="s">
        <v>7</v>
      </c>
      <c r="O188" s="59" t="s">
        <v>8</v>
      </c>
      <c r="P188" s="59"/>
      <c r="Q188" s="59"/>
      <c r="R188" s="81"/>
    </row>
    <row r="189" customHeight="1" spans="1:18">
      <c r="A189" s="19"/>
      <c r="B189" s="20"/>
      <c r="C189" s="20"/>
      <c r="D189" s="20" t="s">
        <v>9</v>
      </c>
      <c r="E189" s="20" t="s">
        <v>10</v>
      </c>
      <c r="F189" s="20" t="s">
        <v>11</v>
      </c>
      <c r="G189" s="20" t="s">
        <v>12</v>
      </c>
      <c r="H189" s="20" t="s">
        <v>13</v>
      </c>
      <c r="I189" s="20" t="s">
        <v>10</v>
      </c>
      <c r="J189" s="20" t="s">
        <v>11</v>
      </c>
      <c r="K189" s="20" t="s">
        <v>12</v>
      </c>
      <c r="L189" s="20" t="s">
        <v>14</v>
      </c>
      <c r="M189" s="20" t="s">
        <v>15</v>
      </c>
      <c r="N189" s="59"/>
      <c r="O189" s="59" t="s">
        <v>16</v>
      </c>
      <c r="P189" s="59" t="s">
        <v>17</v>
      </c>
      <c r="Q189" s="59" t="s">
        <v>18</v>
      </c>
      <c r="R189" s="81" t="s">
        <v>19</v>
      </c>
    </row>
    <row r="190" customHeight="1" spans="1:18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59"/>
      <c r="O190" s="59"/>
      <c r="P190" s="59"/>
      <c r="Q190" s="59"/>
      <c r="R190" s="81"/>
    </row>
    <row r="191" customHeight="1" spans="1:22">
      <c r="A191" s="21" t="s">
        <v>71</v>
      </c>
      <c r="B191" s="22" t="s">
        <v>21</v>
      </c>
      <c r="C191" s="22">
        <v>1</v>
      </c>
      <c r="D191" s="23" t="s">
        <v>138</v>
      </c>
      <c r="E191" s="24">
        <v>2963262.483</v>
      </c>
      <c r="F191" s="24">
        <v>637824.471</v>
      </c>
      <c r="G191" s="25">
        <v>1162.3</v>
      </c>
      <c r="H191" s="23" t="s">
        <v>139</v>
      </c>
      <c r="I191" s="24">
        <v>2963687.391</v>
      </c>
      <c r="J191" s="24">
        <v>636916.327</v>
      </c>
      <c r="K191" s="25">
        <v>1145.5</v>
      </c>
      <c r="L191" s="25">
        <v>1347.463</v>
      </c>
      <c r="M191" s="25">
        <f t="shared" ref="M191" si="147">(L191+L192)/1000</f>
        <v>2.686026</v>
      </c>
      <c r="N191" s="60">
        <v>1</v>
      </c>
      <c r="O191" s="60">
        <v>4</v>
      </c>
      <c r="P191" s="60">
        <v>4</v>
      </c>
      <c r="Q191" s="60">
        <v>4</v>
      </c>
      <c r="R191" s="82">
        <f t="shared" ref="R191" si="148">O191+O192</f>
        <v>8</v>
      </c>
      <c r="T191" s="79"/>
      <c r="U191" s="79"/>
      <c r="V191" s="79"/>
    </row>
    <row r="192" customHeight="1" spans="1:22">
      <c r="A192" s="21"/>
      <c r="B192" s="22" t="s">
        <v>24</v>
      </c>
      <c r="C192" s="22">
        <v>0</v>
      </c>
      <c r="D192" s="23" t="s">
        <v>140</v>
      </c>
      <c r="E192" s="24">
        <v>2963265.843</v>
      </c>
      <c r="F192" s="24">
        <v>637821.715</v>
      </c>
      <c r="G192" s="25">
        <v>1162.25</v>
      </c>
      <c r="H192" s="23" t="s">
        <v>141</v>
      </c>
      <c r="I192" s="24">
        <v>2963688.956</v>
      </c>
      <c r="J192" s="24">
        <v>636920.97</v>
      </c>
      <c r="K192" s="25">
        <v>1145.45</v>
      </c>
      <c r="L192" s="25">
        <v>1338.563</v>
      </c>
      <c r="M192" s="25"/>
      <c r="N192" s="60"/>
      <c r="O192" s="60">
        <v>4</v>
      </c>
      <c r="P192" s="60"/>
      <c r="Q192" s="60"/>
      <c r="R192" s="82"/>
      <c r="T192" s="79"/>
      <c r="U192" s="79"/>
      <c r="V192" s="79"/>
    </row>
    <row r="193" customHeight="1" spans="1:22">
      <c r="A193" s="26" t="s">
        <v>27</v>
      </c>
      <c r="B193" s="27"/>
      <c r="C193" s="27">
        <f t="shared" ref="C193" si="149">SUM(C191:C192)</f>
        <v>1</v>
      </c>
      <c r="D193" s="28"/>
      <c r="E193" s="28"/>
      <c r="F193" s="28"/>
      <c r="G193" s="28"/>
      <c r="H193" s="28"/>
      <c r="I193" s="28"/>
      <c r="J193" s="28"/>
      <c r="K193" s="28"/>
      <c r="L193" s="28">
        <f t="shared" ref="L193" si="150">SUM(L191:L192)</f>
        <v>2686.026</v>
      </c>
      <c r="M193" s="61">
        <f t="shared" ref="M193:N193" si="151">SUM(M191)</f>
        <v>2.686026</v>
      </c>
      <c r="N193" s="62">
        <f t="shared" si="151"/>
        <v>1</v>
      </c>
      <c r="O193" s="62">
        <f t="shared" ref="O193" si="152">SUM(O191:O192)</f>
        <v>8</v>
      </c>
      <c r="P193" s="62">
        <f t="shared" ref="P193:R193" si="153">SUM(P191)</f>
        <v>4</v>
      </c>
      <c r="Q193" s="62">
        <f t="shared" si="153"/>
        <v>4</v>
      </c>
      <c r="R193" s="83">
        <f t="shared" si="153"/>
        <v>8</v>
      </c>
      <c r="T193" s="79">
        <f t="shared" ref="T193" si="154">L191/1000</f>
        <v>1.347463</v>
      </c>
      <c r="U193" s="79">
        <f t="shared" ref="U193" si="155">L192/1000</f>
        <v>1.338563</v>
      </c>
      <c r="V193" s="79">
        <f t="shared" ref="V193" si="156">M193</f>
        <v>2.686026</v>
      </c>
    </row>
    <row r="194" customHeight="1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customHeight="1" spans="1:18">
      <c r="A195" s="29" t="s">
        <v>142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84"/>
    </row>
    <row r="196" customHeight="1" spans="1:18">
      <c r="A196" s="31" t="s">
        <v>1</v>
      </c>
      <c r="B196" s="32" t="s">
        <v>2</v>
      </c>
      <c r="C196" s="32" t="s">
        <v>3</v>
      </c>
      <c r="D196" s="32" t="s">
        <v>4</v>
      </c>
      <c r="E196" s="32"/>
      <c r="F196" s="32"/>
      <c r="G196" s="32"/>
      <c r="H196" s="32" t="s">
        <v>5</v>
      </c>
      <c r="I196" s="32"/>
      <c r="J196" s="32"/>
      <c r="K196" s="32"/>
      <c r="L196" s="32" t="s">
        <v>6</v>
      </c>
      <c r="M196" s="32"/>
      <c r="N196" s="63" t="s">
        <v>7</v>
      </c>
      <c r="O196" s="63" t="s">
        <v>8</v>
      </c>
      <c r="P196" s="63"/>
      <c r="Q196" s="63"/>
      <c r="R196" s="85"/>
    </row>
    <row r="197" customHeight="1" spans="1:18">
      <c r="A197" s="31"/>
      <c r="B197" s="32"/>
      <c r="C197" s="32"/>
      <c r="D197" s="32" t="s">
        <v>9</v>
      </c>
      <c r="E197" s="32" t="s">
        <v>10</v>
      </c>
      <c r="F197" s="32" t="s">
        <v>11</v>
      </c>
      <c r="G197" s="32" t="s">
        <v>12</v>
      </c>
      <c r="H197" s="32" t="s">
        <v>13</v>
      </c>
      <c r="I197" s="32" t="s">
        <v>10</v>
      </c>
      <c r="J197" s="32" t="s">
        <v>11</v>
      </c>
      <c r="K197" s="32" t="s">
        <v>12</v>
      </c>
      <c r="L197" s="32" t="s">
        <v>14</v>
      </c>
      <c r="M197" s="32" t="s">
        <v>15</v>
      </c>
      <c r="N197" s="63"/>
      <c r="O197" s="63" t="s">
        <v>16</v>
      </c>
      <c r="P197" s="63" t="s">
        <v>17</v>
      </c>
      <c r="Q197" s="63" t="s">
        <v>18</v>
      </c>
      <c r="R197" s="85" t="s">
        <v>19</v>
      </c>
    </row>
    <row r="198" customHeight="1" spans="1:18">
      <c r="A198" s="31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63"/>
      <c r="O198" s="63"/>
      <c r="P198" s="63"/>
      <c r="Q198" s="63"/>
      <c r="R198" s="85"/>
    </row>
    <row r="199" customHeight="1" spans="1:22">
      <c r="A199" s="33" t="s">
        <v>71</v>
      </c>
      <c r="B199" s="23" t="s">
        <v>21</v>
      </c>
      <c r="C199" s="23">
        <v>0</v>
      </c>
      <c r="D199" s="23" t="s">
        <v>143</v>
      </c>
      <c r="E199" s="97">
        <v>2964530.279</v>
      </c>
      <c r="F199" s="97">
        <v>632934.078</v>
      </c>
      <c r="G199" s="97">
        <v>1220.765</v>
      </c>
      <c r="H199" s="23" t="s">
        <v>144</v>
      </c>
      <c r="I199" s="97">
        <v>2961643.227</v>
      </c>
      <c r="J199" s="97">
        <v>632852.274</v>
      </c>
      <c r="K199" s="97">
        <v>1154.011</v>
      </c>
      <c r="L199" s="25">
        <v>4143.366</v>
      </c>
      <c r="M199" s="25">
        <f>(L199+L200)/1000</f>
        <v>8.290265</v>
      </c>
      <c r="N199" s="60">
        <v>1</v>
      </c>
      <c r="O199" s="60">
        <v>10</v>
      </c>
      <c r="P199" s="60">
        <v>10</v>
      </c>
      <c r="Q199" s="60">
        <v>10</v>
      </c>
      <c r="R199" s="82">
        <f>O199+O200</f>
        <v>20</v>
      </c>
      <c r="T199" s="79"/>
      <c r="U199" s="79"/>
      <c r="V199" s="79"/>
    </row>
    <row r="200" customHeight="1" spans="1:22">
      <c r="A200" s="33"/>
      <c r="B200" s="23" t="s">
        <v>24</v>
      </c>
      <c r="C200" s="23">
        <v>1</v>
      </c>
      <c r="D200" s="23" t="s">
        <v>145</v>
      </c>
      <c r="E200" s="97">
        <v>2964527.335</v>
      </c>
      <c r="F200" s="97">
        <v>632932.28</v>
      </c>
      <c r="G200" s="97">
        <v>1220.565</v>
      </c>
      <c r="H200" s="23" t="s">
        <v>146</v>
      </c>
      <c r="I200" s="97">
        <v>2961639.844</v>
      </c>
      <c r="J200" s="97">
        <v>632846.024</v>
      </c>
      <c r="K200" s="97">
        <v>1153.09</v>
      </c>
      <c r="L200" s="25">
        <v>4146.899</v>
      </c>
      <c r="M200" s="25"/>
      <c r="N200" s="60"/>
      <c r="O200" s="60">
        <v>10</v>
      </c>
      <c r="P200" s="60"/>
      <c r="Q200" s="60"/>
      <c r="R200" s="82"/>
      <c r="T200" s="79"/>
      <c r="U200" s="79"/>
      <c r="V200" s="79"/>
    </row>
    <row r="201" customHeight="1" spans="1:22">
      <c r="A201" s="34" t="s">
        <v>27</v>
      </c>
      <c r="B201" s="28"/>
      <c r="C201" s="28">
        <f>SUM(C199:C200)</f>
        <v>1</v>
      </c>
      <c r="D201" s="28"/>
      <c r="E201" s="28"/>
      <c r="F201" s="28"/>
      <c r="G201" s="28"/>
      <c r="H201" s="28"/>
      <c r="I201" s="28"/>
      <c r="J201" s="28"/>
      <c r="K201" s="28"/>
      <c r="L201" s="61">
        <f t="shared" ref="L201:R201" si="157">SUM(L199:L200)</f>
        <v>8290.265</v>
      </c>
      <c r="M201" s="61">
        <f t="shared" si="157"/>
        <v>8.290265</v>
      </c>
      <c r="N201" s="62">
        <f t="shared" si="157"/>
        <v>1</v>
      </c>
      <c r="O201" s="62">
        <f t="shared" si="157"/>
        <v>20</v>
      </c>
      <c r="P201" s="62">
        <f t="shared" si="157"/>
        <v>10</v>
      </c>
      <c r="Q201" s="62">
        <f t="shared" si="157"/>
        <v>10</v>
      </c>
      <c r="R201" s="83">
        <f t="shared" si="157"/>
        <v>20</v>
      </c>
      <c r="T201" s="79">
        <f t="shared" ref="T201" si="158">L199/1000</f>
        <v>4.143366</v>
      </c>
      <c r="U201" s="79">
        <f t="shared" ref="U201" si="159">L200/1000</f>
        <v>4.146899</v>
      </c>
      <c r="V201" s="79">
        <f t="shared" ref="V201" si="160">M201</f>
        <v>8.290265</v>
      </c>
    </row>
    <row r="202" customHeight="1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customHeight="1" spans="1:18">
      <c r="A203" s="4" t="s">
        <v>147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75"/>
    </row>
    <row r="204" customHeight="1" spans="1:18">
      <c r="A204" s="6" t="s">
        <v>1</v>
      </c>
      <c r="B204" s="7" t="s">
        <v>2</v>
      </c>
      <c r="C204" s="7" t="s">
        <v>3</v>
      </c>
      <c r="D204" s="7" t="s">
        <v>4</v>
      </c>
      <c r="E204" s="7"/>
      <c r="F204" s="7"/>
      <c r="G204" s="7"/>
      <c r="H204" s="7" t="s">
        <v>5</v>
      </c>
      <c r="I204" s="7"/>
      <c r="J204" s="7"/>
      <c r="K204" s="7"/>
      <c r="L204" s="7" t="s">
        <v>6</v>
      </c>
      <c r="M204" s="7"/>
      <c r="N204" s="54" t="s">
        <v>7</v>
      </c>
      <c r="O204" s="54" t="s">
        <v>8</v>
      </c>
      <c r="P204" s="54"/>
      <c r="Q204" s="54"/>
      <c r="R204" s="76"/>
    </row>
    <row r="205" customHeight="1" spans="1:18">
      <c r="A205" s="6"/>
      <c r="B205" s="7"/>
      <c r="C205" s="7"/>
      <c r="D205" s="7" t="s">
        <v>9</v>
      </c>
      <c r="E205" s="7" t="s">
        <v>10</v>
      </c>
      <c r="F205" s="7" t="s">
        <v>11</v>
      </c>
      <c r="G205" s="7" t="s">
        <v>12</v>
      </c>
      <c r="H205" s="7" t="s">
        <v>13</v>
      </c>
      <c r="I205" s="7" t="s">
        <v>10</v>
      </c>
      <c r="J205" s="7" t="s">
        <v>11</v>
      </c>
      <c r="K205" s="7" t="s">
        <v>12</v>
      </c>
      <c r="L205" s="7" t="s">
        <v>14</v>
      </c>
      <c r="M205" s="7" t="s">
        <v>15</v>
      </c>
      <c r="N205" s="54"/>
      <c r="O205" s="54" t="s">
        <v>16</v>
      </c>
      <c r="P205" s="54" t="s">
        <v>17</v>
      </c>
      <c r="Q205" s="54" t="s">
        <v>18</v>
      </c>
      <c r="R205" s="76" t="s">
        <v>19</v>
      </c>
    </row>
    <row r="206" customHeight="1" spans="1:18">
      <c r="A206" s="6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54"/>
      <c r="O206" s="54"/>
      <c r="P206" s="54"/>
      <c r="Q206" s="54"/>
      <c r="R206" s="76"/>
    </row>
    <row r="207" customHeight="1" spans="1:22">
      <c r="A207" s="8" t="s">
        <v>148</v>
      </c>
      <c r="B207" s="9" t="s">
        <v>21</v>
      </c>
      <c r="C207" s="9">
        <v>1</v>
      </c>
      <c r="D207" s="10" t="s">
        <v>149</v>
      </c>
      <c r="E207" s="24">
        <v>2947326.791</v>
      </c>
      <c r="F207" s="24">
        <v>617050.576</v>
      </c>
      <c r="G207" s="24">
        <v>1423.556</v>
      </c>
      <c r="H207" s="10" t="s">
        <v>149</v>
      </c>
      <c r="I207" s="24">
        <v>2951063.903</v>
      </c>
      <c r="J207" s="24">
        <v>616071.338</v>
      </c>
      <c r="K207" s="24">
        <v>1135.455</v>
      </c>
      <c r="L207" s="12">
        <v>5253</v>
      </c>
      <c r="M207" s="55">
        <f>(L207+L208)/1000</f>
        <v>10.507</v>
      </c>
      <c r="N207" s="56">
        <v>1</v>
      </c>
      <c r="O207" s="56">
        <v>11</v>
      </c>
      <c r="P207" s="56">
        <v>11</v>
      </c>
      <c r="Q207" s="56">
        <v>11</v>
      </c>
      <c r="R207" s="77">
        <f>O207+O208</f>
        <v>22</v>
      </c>
      <c r="T207" s="79"/>
      <c r="U207" s="79"/>
      <c r="V207" s="79"/>
    </row>
    <row r="208" customHeight="1" spans="1:22">
      <c r="A208" s="8"/>
      <c r="B208" s="9" t="s">
        <v>24</v>
      </c>
      <c r="C208" s="9">
        <v>0</v>
      </c>
      <c r="D208" s="10" t="s">
        <v>150</v>
      </c>
      <c r="E208" s="24">
        <v>2947334.444</v>
      </c>
      <c r="F208" s="24">
        <v>617057.246</v>
      </c>
      <c r="G208" s="24">
        <v>1423.886</v>
      </c>
      <c r="H208" s="10" t="s">
        <v>150</v>
      </c>
      <c r="I208" s="24">
        <v>2951069.982</v>
      </c>
      <c r="J208" s="24">
        <v>616082.123</v>
      </c>
      <c r="K208" s="24">
        <v>1135.775</v>
      </c>
      <c r="L208" s="12">
        <v>5254</v>
      </c>
      <c r="M208" s="55"/>
      <c r="N208" s="56"/>
      <c r="O208" s="56">
        <v>11</v>
      </c>
      <c r="P208" s="56"/>
      <c r="Q208" s="56"/>
      <c r="R208" s="77"/>
      <c r="T208" s="79"/>
      <c r="U208" s="79"/>
      <c r="V208" s="79"/>
    </row>
    <row r="209" customHeight="1" spans="1:22">
      <c r="A209" s="13" t="s">
        <v>27</v>
      </c>
      <c r="B209" s="14"/>
      <c r="C209" s="14">
        <f>SUM(C207:C208)</f>
        <v>1</v>
      </c>
      <c r="D209" s="15"/>
      <c r="E209" s="15"/>
      <c r="F209" s="15"/>
      <c r="G209" s="15"/>
      <c r="H209" s="15"/>
      <c r="I209" s="15"/>
      <c r="J209" s="15"/>
      <c r="K209" s="15"/>
      <c r="L209" s="15">
        <f>SUM(L207:L208)</f>
        <v>10507</v>
      </c>
      <c r="M209" s="57">
        <f t="shared" ref="M209:R209" si="161">SUM(M207)</f>
        <v>10.507</v>
      </c>
      <c r="N209" s="58">
        <f t="shared" si="161"/>
        <v>1</v>
      </c>
      <c r="O209" s="58">
        <f>SUM(O207:O208)</f>
        <v>22</v>
      </c>
      <c r="P209" s="58">
        <f t="shared" si="161"/>
        <v>11</v>
      </c>
      <c r="Q209" s="58">
        <f t="shared" si="161"/>
        <v>11</v>
      </c>
      <c r="R209" s="78">
        <f t="shared" si="161"/>
        <v>22</v>
      </c>
      <c r="T209" s="79">
        <f t="shared" ref="T209" si="162">L207/1000</f>
        <v>5.253</v>
      </c>
      <c r="U209" s="79">
        <f t="shared" ref="U209" si="163">L208/1000</f>
        <v>5.254</v>
      </c>
      <c r="V209" s="79">
        <f t="shared" ref="V209" si="164">M209</f>
        <v>10.507</v>
      </c>
    </row>
    <row r="210" customHeight="1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customHeight="1" spans="1:18">
      <c r="A211" s="4" t="s">
        <v>151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75"/>
    </row>
    <row r="212" customHeight="1" spans="1:18">
      <c r="A212" s="6" t="s">
        <v>1</v>
      </c>
      <c r="B212" s="7" t="s">
        <v>2</v>
      </c>
      <c r="C212" s="7" t="s">
        <v>3</v>
      </c>
      <c r="D212" s="7" t="s">
        <v>4</v>
      </c>
      <c r="E212" s="7"/>
      <c r="F212" s="7"/>
      <c r="G212" s="7"/>
      <c r="H212" s="7" t="s">
        <v>5</v>
      </c>
      <c r="I212" s="7"/>
      <c r="J212" s="7"/>
      <c r="K212" s="7"/>
      <c r="L212" s="7" t="s">
        <v>6</v>
      </c>
      <c r="M212" s="7"/>
      <c r="N212" s="54" t="s">
        <v>7</v>
      </c>
      <c r="O212" s="54" t="s">
        <v>8</v>
      </c>
      <c r="P212" s="54"/>
      <c r="Q212" s="54"/>
      <c r="R212" s="76"/>
    </row>
    <row r="213" customHeight="1" spans="1:18">
      <c r="A213" s="6"/>
      <c r="B213" s="7"/>
      <c r="C213" s="7"/>
      <c r="D213" s="7" t="s">
        <v>9</v>
      </c>
      <c r="E213" s="7" t="s">
        <v>10</v>
      </c>
      <c r="F213" s="7" t="s">
        <v>11</v>
      </c>
      <c r="G213" s="7" t="s">
        <v>12</v>
      </c>
      <c r="H213" s="7" t="s">
        <v>13</v>
      </c>
      <c r="I213" s="7" t="s">
        <v>10</v>
      </c>
      <c r="J213" s="7" t="s">
        <v>11</v>
      </c>
      <c r="K213" s="7" t="s">
        <v>12</v>
      </c>
      <c r="L213" s="7" t="s">
        <v>14</v>
      </c>
      <c r="M213" s="7" t="s">
        <v>15</v>
      </c>
      <c r="N213" s="54"/>
      <c r="O213" s="54" t="s">
        <v>16</v>
      </c>
      <c r="P213" s="54" t="s">
        <v>17</v>
      </c>
      <c r="Q213" s="54" t="s">
        <v>18</v>
      </c>
      <c r="R213" s="76" t="s">
        <v>19</v>
      </c>
    </row>
    <row r="214" customHeight="1" spans="1:18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54"/>
      <c r="O214" s="54"/>
      <c r="P214" s="54"/>
      <c r="Q214" s="54"/>
      <c r="R214" s="76"/>
    </row>
    <row r="215" customHeight="1" spans="1:22">
      <c r="A215" s="8" t="s">
        <v>148</v>
      </c>
      <c r="B215" s="9" t="s">
        <v>21</v>
      </c>
      <c r="C215" s="9">
        <v>1</v>
      </c>
      <c r="D215" s="10" t="s">
        <v>152</v>
      </c>
      <c r="E215" s="24">
        <v>2949049.326</v>
      </c>
      <c r="F215" s="24">
        <v>618009.087</v>
      </c>
      <c r="G215" s="24">
        <v>1304.44</v>
      </c>
      <c r="H215" s="10" t="s">
        <v>152</v>
      </c>
      <c r="I215" s="24">
        <v>2949808.725</v>
      </c>
      <c r="J215" s="24">
        <v>616650.361</v>
      </c>
      <c r="K215" s="24">
        <v>1172.556</v>
      </c>
      <c r="L215" s="12">
        <v>2150</v>
      </c>
      <c r="M215" s="55">
        <f>(L215+L216)/1000</f>
        <v>4.301</v>
      </c>
      <c r="N215" s="56">
        <v>1</v>
      </c>
      <c r="O215" s="56">
        <v>5</v>
      </c>
      <c r="P215" s="56">
        <v>5</v>
      </c>
      <c r="Q215" s="56">
        <v>5</v>
      </c>
      <c r="R215" s="77">
        <f>O215+O216</f>
        <v>10</v>
      </c>
      <c r="T215" s="79"/>
      <c r="U215" s="79"/>
      <c r="V215" s="79"/>
    </row>
    <row r="216" customHeight="1" spans="1:22">
      <c r="A216" s="8"/>
      <c r="B216" s="9" t="s">
        <v>24</v>
      </c>
      <c r="C216" s="9">
        <v>0</v>
      </c>
      <c r="D216" s="10" t="s">
        <v>153</v>
      </c>
      <c r="E216" s="24">
        <v>2949048.785</v>
      </c>
      <c r="F216" s="24">
        <v>618010.622</v>
      </c>
      <c r="G216" s="24">
        <v>1304.429</v>
      </c>
      <c r="H216" s="10" t="s">
        <v>153</v>
      </c>
      <c r="I216" s="24">
        <v>2949815.449</v>
      </c>
      <c r="J216" s="24">
        <v>616659.08</v>
      </c>
      <c r="K216" s="24">
        <v>1172.456</v>
      </c>
      <c r="L216" s="12">
        <v>2151</v>
      </c>
      <c r="M216" s="55"/>
      <c r="N216" s="56"/>
      <c r="O216" s="56">
        <v>5</v>
      </c>
      <c r="P216" s="56"/>
      <c r="Q216" s="56"/>
      <c r="R216" s="77"/>
      <c r="T216" s="79"/>
      <c r="U216" s="79"/>
      <c r="V216" s="79"/>
    </row>
    <row r="217" customHeight="1" spans="1:22">
      <c r="A217" s="13" t="s">
        <v>27</v>
      </c>
      <c r="B217" s="14"/>
      <c r="C217" s="14">
        <f>SUM(C215:C216)</f>
        <v>1</v>
      </c>
      <c r="D217" s="15"/>
      <c r="E217" s="15"/>
      <c r="F217" s="15"/>
      <c r="G217" s="15"/>
      <c r="H217" s="15"/>
      <c r="I217" s="15"/>
      <c r="J217" s="15"/>
      <c r="K217" s="15"/>
      <c r="L217" s="15">
        <f>SUM(L215:L216)</f>
        <v>4301</v>
      </c>
      <c r="M217" s="57">
        <f t="shared" ref="M217:R217" si="165">SUM(M215)</f>
        <v>4.301</v>
      </c>
      <c r="N217" s="58">
        <f t="shared" si="165"/>
        <v>1</v>
      </c>
      <c r="O217" s="58">
        <f>SUM(O215:O216)</f>
        <v>10</v>
      </c>
      <c r="P217" s="58">
        <f t="shared" si="165"/>
        <v>5</v>
      </c>
      <c r="Q217" s="58">
        <f t="shared" si="165"/>
        <v>5</v>
      </c>
      <c r="R217" s="78">
        <f t="shared" si="165"/>
        <v>10</v>
      </c>
      <c r="T217" s="79">
        <f t="shared" ref="T217" si="166">L215/1000</f>
        <v>2.15</v>
      </c>
      <c r="U217" s="79">
        <f t="shared" ref="U217" si="167">L216/1000</f>
        <v>2.151</v>
      </c>
      <c r="V217" s="79">
        <f t="shared" ref="V217" si="168">M217</f>
        <v>4.301</v>
      </c>
    </row>
    <row r="218" customHeight="1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customHeight="1" spans="1:18">
      <c r="A219" s="17" t="s">
        <v>154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80"/>
    </row>
    <row r="220" customHeight="1" spans="1:18">
      <c r="A220" s="19" t="s">
        <v>1</v>
      </c>
      <c r="B220" s="20" t="s">
        <v>2</v>
      </c>
      <c r="C220" s="20" t="s">
        <v>3</v>
      </c>
      <c r="D220" s="20" t="s">
        <v>4</v>
      </c>
      <c r="E220" s="20"/>
      <c r="F220" s="20"/>
      <c r="G220" s="20"/>
      <c r="H220" s="20" t="s">
        <v>5</v>
      </c>
      <c r="I220" s="20"/>
      <c r="J220" s="20"/>
      <c r="K220" s="20"/>
      <c r="L220" s="20" t="s">
        <v>6</v>
      </c>
      <c r="M220" s="20"/>
      <c r="N220" s="59" t="s">
        <v>7</v>
      </c>
      <c r="O220" s="59" t="s">
        <v>8</v>
      </c>
      <c r="P220" s="59"/>
      <c r="Q220" s="59"/>
      <c r="R220" s="81"/>
    </row>
    <row r="221" customHeight="1" spans="1:18">
      <c r="A221" s="19"/>
      <c r="B221" s="20"/>
      <c r="C221" s="20"/>
      <c r="D221" s="20" t="s">
        <v>9</v>
      </c>
      <c r="E221" s="20" t="s">
        <v>10</v>
      </c>
      <c r="F221" s="20" t="s">
        <v>11</v>
      </c>
      <c r="G221" s="20" t="s">
        <v>12</v>
      </c>
      <c r="H221" s="20" t="s">
        <v>13</v>
      </c>
      <c r="I221" s="20" t="s">
        <v>10</v>
      </c>
      <c r="J221" s="20" t="s">
        <v>11</v>
      </c>
      <c r="K221" s="20" t="s">
        <v>12</v>
      </c>
      <c r="L221" s="20" t="s">
        <v>14</v>
      </c>
      <c r="M221" s="20" t="s">
        <v>15</v>
      </c>
      <c r="N221" s="59"/>
      <c r="O221" s="59" t="s">
        <v>16</v>
      </c>
      <c r="P221" s="59" t="s">
        <v>17</v>
      </c>
      <c r="Q221" s="59" t="s">
        <v>18</v>
      </c>
      <c r="R221" s="81" t="s">
        <v>19</v>
      </c>
    </row>
    <row r="222" customHeight="1" spans="1:18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59"/>
      <c r="O222" s="59"/>
      <c r="P222" s="59"/>
      <c r="Q222" s="59"/>
      <c r="R222" s="81"/>
    </row>
    <row r="223" customHeight="1" spans="1:22">
      <c r="A223" s="21" t="s">
        <v>148</v>
      </c>
      <c r="B223" s="22" t="s">
        <v>21</v>
      </c>
      <c r="C223" s="22">
        <v>1</v>
      </c>
      <c r="D223" s="23" t="s">
        <v>155</v>
      </c>
      <c r="E223" s="24">
        <v>2948852.005</v>
      </c>
      <c r="F223" s="24">
        <v>619109.796</v>
      </c>
      <c r="G223" s="25">
        <v>1389.5</v>
      </c>
      <c r="H223" s="23" t="s">
        <v>156</v>
      </c>
      <c r="I223" s="24">
        <v>2950842.18</v>
      </c>
      <c r="J223" s="24">
        <v>619735.028</v>
      </c>
      <c r="K223" s="25">
        <v>1275.1</v>
      </c>
      <c r="L223" s="25">
        <v>2766.677</v>
      </c>
      <c r="M223" s="25">
        <f t="shared" ref="M223" si="169">(L223+L224)/1000</f>
        <v>5.521158</v>
      </c>
      <c r="N223" s="60">
        <v>1</v>
      </c>
      <c r="O223" s="60">
        <v>6</v>
      </c>
      <c r="P223" s="60">
        <v>6</v>
      </c>
      <c r="Q223" s="60">
        <v>6</v>
      </c>
      <c r="R223" s="82">
        <f t="shared" ref="R223" si="170">O223+O224</f>
        <v>12</v>
      </c>
      <c r="T223" s="79"/>
      <c r="U223" s="79"/>
      <c r="V223" s="79"/>
    </row>
    <row r="224" customHeight="1" spans="1:22">
      <c r="A224" s="21"/>
      <c r="B224" s="22" t="s">
        <v>24</v>
      </c>
      <c r="C224" s="22">
        <v>0</v>
      </c>
      <c r="D224" s="23" t="s">
        <v>157</v>
      </c>
      <c r="E224" s="24">
        <v>2948852.607</v>
      </c>
      <c r="F224" s="24">
        <v>619112.247</v>
      </c>
      <c r="G224" s="25">
        <v>1389.5</v>
      </c>
      <c r="H224" s="23" t="s">
        <v>158</v>
      </c>
      <c r="I224" s="24">
        <v>2950838.623</v>
      </c>
      <c r="J224" s="24">
        <v>619733.309</v>
      </c>
      <c r="K224" s="25">
        <v>1275.3</v>
      </c>
      <c r="L224" s="25">
        <v>2754.481</v>
      </c>
      <c r="M224" s="25"/>
      <c r="N224" s="60"/>
      <c r="O224" s="60">
        <v>6</v>
      </c>
      <c r="P224" s="60"/>
      <c r="Q224" s="60"/>
      <c r="R224" s="82"/>
      <c r="T224" s="79"/>
      <c r="U224" s="79"/>
      <c r="V224" s="79"/>
    </row>
    <row r="225" customHeight="1" spans="1:22">
      <c r="A225" s="26" t="s">
        <v>27</v>
      </c>
      <c r="B225" s="27"/>
      <c r="C225" s="27">
        <f t="shared" ref="C225" si="171">SUM(C223:C224)</f>
        <v>1</v>
      </c>
      <c r="D225" s="28"/>
      <c r="E225" s="28"/>
      <c r="F225" s="28"/>
      <c r="G225" s="28"/>
      <c r="H225" s="28"/>
      <c r="I225" s="28"/>
      <c r="J225" s="28"/>
      <c r="K225" s="28"/>
      <c r="L225" s="28">
        <f t="shared" ref="L225" si="172">SUM(L223:L224)</f>
        <v>5521.158</v>
      </c>
      <c r="M225" s="61">
        <f t="shared" ref="M225:N225" si="173">SUM(M223)</f>
        <v>5.521158</v>
      </c>
      <c r="N225" s="62">
        <f t="shared" si="173"/>
        <v>1</v>
      </c>
      <c r="O225" s="62">
        <f t="shared" ref="O225" si="174">SUM(O223:O224)</f>
        <v>12</v>
      </c>
      <c r="P225" s="62">
        <f t="shared" ref="P225:R225" si="175">SUM(P223)</f>
        <v>6</v>
      </c>
      <c r="Q225" s="62">
        <f t="shared" si="175"/>
        <v>6</v>
      </c>
      <c r="R225" s="83">
        <f t="shared" si="175"/>
        <v>12</v>
      </c>
      <c r="T225" s="79">
        <f t="shared" ref="T225" si="176">L223/1000</f>
        <v>2.766677</v>
      </c>
      <c r="U225" s="79">
        <f t="shared" ref="U225" si="177">L224/1000</f>
        <v>2.754481</v>
      </c>
      <c r="V225" s="79">
        <f t="shared" ref="V225" si="178">M225</f>
        <v>5.521158</v>
      </c>
    </row>
    <row r="226" customHeight="1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customHeight="1" spans="1:18">
      <c r="A227" s="98" t="s">
        <v>159</v>
      </c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102"/>
    </row>
    <row r="228" customHeight="1" spans="1:18">
      <c r="A228" s="36" t="s">
        <v>1</v>
      </c>
      <c r="B228" s="37" t="s">
        <v>2</v>
      </c>
      <c r="C228" s="37" t="s">
        <v>3</v>
      </c>
      <c r="D228" s="38" t="s">
        <v>4</v>
      </c>
      <c r="E228" s="39"/>
      <c r="F228" s="39"/>
      <c r="G228" s="40"/>
      <c r="H228" s="38" t="s">
        <v>5</v>
      </c>
      <c r="I228" s="39"/>
      <c r="J228" s="39"/>
      <c r="K228" s="40"/>
      <c r="L228" s="38" t="s">
        <v>6</v>
      </c>
      <c r="M228" s="40"/>
      <c r="N228" s="64" t="s">
        <v>7</v>
      </c>
      <c r="O228" s="65" t="s">
        <v>8</v>
      </c>
      <c r="P228" s="66"/>
      <c r="Q228" s="66"/>
      <c r="R228" s="86"/>
    </row>
    <row r="229" customHeight="1" spans="1:18">
      <c r="A229" s="41"/>
      <c r="B229" s="42"/>
      <c r="C229" s="42"/>
      <c r="D229" s="37" t="s">
        <v>9</v>
      </c>
      <c r="E229" s="37" t="s">
        <v>10</v>
      </c>
      <c r="F229" s="37" t="s">
        <v>11</v>
      </c>
      <c r="G229" s="37" t="s">
        <v>12</v>
      </c>
      <c r="H229" s="37" t="s">
        <v>13</v>
      </c>
      <c r="I229" s="37" t="s">
        <v>10</v>
      </c>
      <c r="J229" s="37" t="s">
        <v>11</v>
      </c>
      <c r="K229" s="37" t="s">
        <v>12</v>
      </c>
      <c r="L229" s="37" t="s">
        <v>14</v>
      </c>
      <c r="M229" s="37" t="s">
        <v>15</v>
      </c>
      <c r="N229" s="67"/>
      <c r="O229" s="64" t="s">
        <v>16</v>
      </c>
      <c r="P229" s="64" t="s">
        <v>17</v>
      </c>
      <c r="Q229" s="64" t="s">
        <v>18</v>
      </c>
      <c r="R229" s="87" t="s">
        <v>19</v>
      </c>
    </row>
    <row r="230" customHeight="1" spans="1:18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68"/>
      <c r="O230" s="68"/>
      <c r="P230" s="68"/>
      <c r="Q230" s="68"/>
      <c r="R230" s="88"/>
    </row>
    <row r="231" customHeight="1" spans="1:22">
      <c r="A231" s="47" t="s">
        <v>148</v>
      </c>
      <c r="B231" s="9" t="s">
        <v>21</v>
      </c>
      <c r="C231" s="9">
        <v>1</v>
      </c>
      <c r="D231" s="10" t="s">
        <v>155</v>
      </c>
      <c r="E231" s="24">
        <v>2949985.135</v>
      </c>
      <c r="F231" s="24">
        <v>620396.325</v>
      </c>
      <c r="G231" s="24">
        <v>1308.556</v>
      </c>
      <c r="H231" s="10" t="s">
        <v>155</v>
      </c>
      <c r="I231" s="24">
        <v>2952049.026</v>
      </c>
      <c r="J231" s="24">
        <v>619638.752</v>
      </c>
      <c r="K231" s="24">
        <v>1266.796</v>
      </c>
      <c r="L231" s="12">
        <v>2908</v>
      </c>
      <c r="M231" s="70">
        <f>(L231+L232)/1000</f>
        <v>5.816</v>
      </c>
      <c r="N231" s="71">
        <v>1</v>
      </c>
      <c r="O231" s="56">
        <v>6</v>
      </c>
      <c r="P231" s="71">
        <v>6</v>
      </c>
      <c r="Q231" s="71">
        <v>6</v>
      </c>
      <c r="R231" s="89">
        <f>O231+O232</f>
        <v>12</v>
      </c>
      <c r="T231" s="79"/>
      <c r="U231" s="79"/>
      <c r="V231" s="79"/>
    </row>
    <row r="232" customHeight="1" spans="1:22">
      <c r="A232" s="49"/>
      <c r="B232" s="9" t="s">
        <v>24</v>
      </c>
      <c r="C232" s="9">
        <v>0</v>
      </c>
      <c r="D232" s="10" t="s">
        <v>157</v>
      </c>
      <c r="E232" s="24">
        <v>2949986.851</v>
      </c>
      <c r="F232" s="24">
        <v>620399.638</v>
      </c>
      <c r="G232" s="24">
        <v>1308.665</v>
      </c>
      <c r="H232" s="10" t="s">
        <v>157</v>
      </c>
      <c r="I232" s="24">
        <v>2952062.37</v>
      </c>
      <c r="J232" s="24">
        <v>619621.825</v>
      </c>
      <c r="K232" s="24">
        <v>1266.788</v>
      </c>
      <c r="L232" s="12">
        <v>2908</v>
      </c>
      <c r="M232" s="72"/>
      <c r="N232" s="73"/>
      <c r="O232" s="56">
        <v>6</v>
      </c>
      <c r="P232" s="73"/>
      <c r="Q232" s="73"/>
      <c r="R232" s="90"/>
      <c r="T232" s="79"/>
      <c r="U232" s="79"/>
      <c r="V232" s="79"/>
    </row>
    <row r="233" customHeight="1" spans="1:22">
      <c r="A233" s="100" t="s">
        <v>27</v>
      </c>
      <c r="B233" s="101"/>
      <c r="C233" s="14">
        <f>SUM(C231:C232)</f>
        <v>1</v>
      </c>
      <c r="D233" s="15"/>
      <c r="E233" s="15"/>
      <c r="F233" s="15"/>
      <c r="G233" s="15"/>
      <c r="H233" s="15"/>
      <c r="I233" s="15"/>
      <c r="J233" s="15"/>
      <c r="K233" s="15"/>
      <c r="L233" s="15">
        <f>SUM(L231:L232)</f>
        <v>5816</v>
      </c>
      <c r="M233" s="57">
        <f t="shared" ref="M233:R233" si="179">SUM(M231)</f>
        <v>5.816</v>
      </c>
      <c r="N233" s="58">
        <f t="shared" si="179"/>
        <v>1</v>
      </c>
      <c r="O233" s="58">
        <f>SUM(O231:O232)</f>
        <v>12</v>
      </c>
      <c r="P233" s="58">
        <f t="shared" si="179"/>
        <v>6</v>
      </c>
      <c r="Q233" s="58">
        <f t="shared" si="179"/>
        <v>6</v>
      </c>
      <c r="R233" s="78">
        <f t="shared" si="179"/>
        <v>12</v>
      </c>
      <c r="T233" s="79">
        <f t="shared" ref="T233" si="180">L231/1000</f>
        <v>2.908</v>
      </c>
      <c r="U233" s="79">
        <f t="shared" ref="U233" si="181">L232/1000</f>
        <v>2.908</v>
      </c>
      <c r="V233" s="79">
        <f t="shared" ref="V233" si="182">M233</f>
        <v>5.816</v>
      </c>
    </row>
    <row r="234" customHeight="1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customHeight="1" spans="1:18">
      <c r="A235" s="4" t="s">
        <v>160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75"/>
    </row>
    <row r="236" customHeight="1" spans="1:18">
      <c r="A236" s="6" t="s">
        <v>1</v>
      </c>
      <c r="B236" s="7" t="s">
        <v>2</v>
      </c>
      <c r="C236" s="7" t="s">
        <v>3</v>
      </c>
      <c r="D236" s="7" t="s">
        <v>4</v>
      </c>
      <c r="E236" s="7"/>
      <c r="F236" s="7"/>
      <c r="G236" s="7"/>
      <c r="H236" s="7" t="s">
        <v>5</v>
      </c>
      <c r="I236" s="7"/>
      <c r="J236" s="7"/>
      <c r="K236" s="7"/>
      <c r="L236" s="7" t="s">
        <v>6</v>
      </c>
      <c r="M236" s="7"/>
      <c r="N236" s="54" t="s">
        <v>7</v>
      </c>
      <c r="O236" s="54" t="s">
        <v>8</v>
      </c>
      <c r="P236" s="54"/>
      <c r="Q236" s="54"/>
      <c r="R236" s="76"/>
    </row>
    <row r="237" customHeight="1" spans="1:18">
      <c r="A237" s="6"/>
      <c r="B237" s="7"/>
      <c r="C237" s="7"/>
      <c r="D237" s="7" t="s">
        <v>9</v>
      </c>
      <c r="E237" s="7" t="s">
        <v>10</v>
      </c>
      <c r="F237" s="7" t="s">
        <v>11</v>
      </c>
      <c r="G237" s="7" t="s">
        <v>12</v>
      </c>
      <c r="H237" s="7" t="s">
        <v>13</v>
      </c>
      <c r="I237" s="7" t="s">
        <v>10</v>
      </c>
      <c r="J237" s="7" t="s">
        <v>11</v>
      </c>
      <c r="K237" s="7" t="s">
        <v>12</v>
      </c>
      <c r="L237" s="7" t="s">
        <v>14</v>
      </c>
      <c r="M237" s="7" t="s">
        <v>15</v>
      </c>
      <c r="N237" s="54"/>
      <c r="O237" s="54" t="s">
        <v>16</v>
      </c>
      <c r="P237" s="54" t="s">
        <v>17</v>
      </c>
      <c r="Q237" s="54" t="s">
        <v>18</v>
      </c>
      <c r="R237" s="76" t="s">
        <v>19</v>
      </c>
    </row>
    <row r="238" customHeight="1" spans="1:18">
      <c r="A238" s="6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54"/>
      <c r="O238" s="54"/>
      <c r="P238" s="54"/>
      <c r="Q238" s="54"/>
      <c r="R238" s="76"/>
    </row>
    <row r="239" customHeight="1" spans="1:22">
      <c r="A239" s="8" t="s">
        <v>148</v>
      </c>
      <c r="B239" s="9" t="s">
        <v>21</v>
      </c>
      <c r="C239" s="9">
        <v>1</v>
      </c>
      <c r="D239" s="10" t="s">
        <v>161</v>
      </c>
      <c r="E239" s="24">
        <v>2948493.674</v>
      </c>
      <c r="F239" s="24">
        <v>621505.067</v>
      </c>
      <c r="G239" s="24">
        <v>1419.556</v>
      </c>
      <c r="H239" s="10" t="s">
        <v>162</v>
      </c>
      <c r="I239" s="24">
        <v>2949475.545</v>
      </c>
      <c r="J239" s="24">
        <v>622021.637</v>
      </c>
      <c r="K239" s="24">
        <v>1342.125</v>
      </c>
      <c r="L239" s="12">
        <v>1270</v>
      </c>
      <c r="M239" s="55">
        <f>(L239+L240)/1000</f>
        <v>2.54</v>
      </c>
      <c r="N239" s="56">
        <v>1</v>
      </c>
      <c r="O239" s="56">
        <v>3</v>
      </c>
      <c r="P239" s="56">
        <v>3</v>
      </c>
      <c r="Q239" s="56">
        <v>3</v>
      </c>
      <c r="R239" s="77">
        <f>O239+O240</f>
        <v>6</v>
      </c>
      <c r="T239" s="79"/>
      <c r="U239" s="79"/>
      <c r="V239" s="79"/>
    </row>
    <row r="240" customHeight="1" spans="1:22">
      <c r="A240" s="8"/>
      <c r="B240" s="9" t="s">
        <v>24</v>
      </c>
      <c r="C240" s="9">
        <v>0</v>
      </c>
      <c r="D240" s="10" t="s">
        <v>161</v>
      </c>
      <c r="E240" s="24">
        <v>2948496.499</v>
      </c>
      <c r="F240" s="24">
        <v>621500.552</v>
      </c>
      <c r="G240" s="24">
        <v>1419.512</v>
      </c>
      <c r="H240" s="10" t="s">
        <v>162</v>
      </c>
      <c r="I240" s="24">
        <v>2949477.734</v>
      </c>
      <c r="J240" s="24">
        <v>622028.784</v>
      </c>
      <c r="K240" s="24">
        <v>1342.556</v>
      </c>
      <c r="L240" s="12">
        <v>1270</v>
      </c>
      <c r="M240" s="55"/>
      <c r="N240" s="56"/>
      <c r="O240" s="56">
        <v>3</v>
      </c>
      <c r="P240" s="56"/>
      <c r="Q240" s="56"/>
      <c r="R240" s="77"/>
      <c r="T240" s="79"/>
      <c r="U240" s="79"/>
      <c r="V240" s="79"/>
    </row>
    <row r="241" customHeight="1" spans="1:22">
      <c r="A241" s="13" t="s">
        <v>27</v>
      </c>
      <c r="B241" s="14"/>
      <c r="C241" s="14">
        <f>SUM(C239:C240)</f>
        <v>1</v>
      </c>
      <c r="D241" s="15"/>
      <c r="E241" s="15"/>
      <c r="F241" s="15"/>
      <c r="G241" s="15"/>
      <c r="H241" s="15"/>
      <c r="I241" s="15"/>
      <c r="J241" s="15"/>
      <c r="K241" s="15"/>
      <c r="L241" s="15">
        <f>SUM(L239:L240)</f>
        <v>2540</v>
      </c>
      <c r="M241" s="57">
        <f t="shared" ref="M241:R241" si="183">SUM(M239)</f>
        <v>2.54</v>
      </c>
      <c r="N241" s="58">
        <f t="shared" si="183"/>
        <v>1</v>
      </c>
      <c r="O241" s="58">
        <f>SUM(O239:O240)</f>
        <v>6</v>
      </c>
      <c r="P241" s="58">
        <f t="shared" si="183"/>
        <v>3</v>
      </c>
      <c r="Q241" s="58">
        <f t="shared" si="183"/>
        <v>3</v>
      </c>
      <c r="R241" s="78">
        <f t="shared" si="183"/>
        <v>6</v>
      </c>
      <c r="T241" s="79">
        <f t="shared" ref="T241" si="184">L239/1000</f>
        <v>1.27</v>
      </c>
      <c r="U241" s="79">
        <f t="shared" ref="U241" si="185">L240/1000</f>
        <v>1.27</v>
      </c>
      <c r="V241" s="79">
        <f t="shared" ref="V241" si="186">M241</f>
        <v>2.54</v>
      </c>
    </row>
    <row r="242" customHeight="1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customHeight="1" spans="1:18">
      <c r="A243" s="17" t="s">
        <v>163</v>
      </c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80"/>
    </row>
    <row r="244" customHeight="1" spans="1:18">
      <c r="A244" s="19" t="s">
        <v>1</v>
      </c>
      <c r="B244" s="20" t="s">
        <v>2</v>
      </c>
      <c r="C244" s="20" t="s">
        <v>3</v>
      </c>
      <c r="D244" s="20" t="s">
        <v>4</v>
      </c>
      <c r="E244" s="20"/>
      <c r="F244" s="20"/>
      <c r="G244" s="20"/>
      <c r="H244" s="20" t="s">
        <v>5</v>
      </c>
      <c r="I244" s="20"/>
      <c r="J244" s="20"/>
      <c r="K244" s="20"/>
      <c r="L244" s="20" t="s">
        <v>6</v>
      </c>
      <c r="M244" s="20"/>
      <c r="N244" s="59" t="s">
        <v>7</v>
      </c>
      <c r="O244" s="59" t="s">
        <v>8</v>
      </c>
      <c r="P244" s="59"/>
      <c r="Q244" s="59"/>
      <c r="R244" s="81"/>
    </row>
    <row r="245" customHeight="1" spans="1:18">
      <c r="A245" s="19"/>
      <c r="B245" s="20"/>
      <c r="C245" s="20"/>
      <c r="D245" s="20" t="s">
        <v>9</v>
      </c>
      <c r="E245" s="20" t="s">
        <v>10</v>
      </c>
      <c r="F245" s="20" t="s">
        <v>11</v>
      </c>
      <c r="G245" s="20" t="s">
        <v>12</v>
      </c>
      <c r="H245" s="20" t="s">
        <v>13</v>
      </c>
      <c r="I245" s="20" t="s">
        <v>10</v>
      </c>
      <c r="J245" s="20" t="s">
        <v>11</v>
      </c>
      <c r="K245" s="20" t="s">
        <v>12</v>
      </c>
      <c r="L245" s="20" t="s">
        <v>14</v>
      </c>
      <c r="M245" s="20" t="s">
        <v>15</v>
      </c>
      <c r="N245" s="59"/>
      <c r="O245" s="59" t="s">
        <v>16</v>
      </c>
      <c r="P245" s="59" t="s">
        <v>17</v>
      </c>
      <c r="Q245" s="59" t="s">
        <v>18</v>
      </c>
      <c r="R245" s="81" t="s">
        <v>19</v>
      </c>
    </row>
    <row r="246" customHeight="1" spans="1:18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59"/>
      <c r="O246" s="59"/>
      <c r="P246" s="59"/>
      <c r="Q246" s="59"/>
      <c r="R246" s="81"/>
    </row>
    <row r="247" customHeight="1" spans="1:22">
      <c r="A247" s="21" t="s">
        <v>148</v>
      </c>
      <c r="B247" s="22" t="s">
        <v>21</v>
      </c>
      <c r="C247" s="22">
        <v>1</v>
      </c>
      <c r="D247" s="23" t="s">
        <v>164</v>
      </c>
      <c r="E247" s="24">
        <v>2950265.526</v>
      </c>
      <c r="F247" s="24">
        <v>621870.572</v>
      </c>
      <c r="G247" s="25">
        <v>1275.1</v>
      </c>
      <c r="H247" s="23" t="s">
        <v>165</v>
      </c>
      <c r="I247" s="24">
        <v>2952856.054</v>
      </c>
      <c r="J247" s="24">
        <v>621403.653</v>
      </c>
      <c r="K247" s="25">
        <v>1248.5</v>
      </c>
      <c r="L247" s="25">
        <v>4051.999</v>
      </c>
      <c r="M247" s="25">
        <f t="shared" ref="M247" si="187">(L247+L248)/1000</f>
        <v>8.183175</v>
      </c>
      <c r="N247" s="60">
        <v>1</v>
      </c>
      <c r="O247" s="60">
        <v>9</v>
      </c>
      <c r="P247" s="60">
        <v>9</v>
      </c>
      <c r="Q247" s="60">
        <v>9</v>
      </c>
      <c r="R247" s="82">
        <f t="shared" ref="R247" si="188">O247+O248</f>
        <v>18</v>
      </c>
      <c r="T247" s="79"/>
      <c r="U247" s="79"/>
      <c r="V247" s="79"/>
    </row>
    <row r="248" customHeight="1" spans="1:22">
      <c r="A248" s="21"/>
      <c r="B248" s="22" t="s">
        <v>24</v>
      </c>
      <c r="C248" s="22">
        <v>0</v>
      </c>
      <c r="D248" s="23" t="s">
        <v>166</v>
      </c>
      <c r="E248" s="24">
        <v>2950261.525</v>
      </c>
      <c r="F248" s="24">
        <v>621870.977</v>
      </c>
      <c r="G248" s="25">
        <v>1275.1</v>
      </c>
      <c r="H248" s="23" t="s">
        <v>167</v>
      </c>
      <c r="I248" s="24">
        <v>2952854.583</v>
      </c>
      <c r="J248" s="24">
        <v>621400.487</v>
      </c>
      <c r="K248" s="25">
        <v>1248.5</v>
      </c>
      <c r="L248" s="25">
        <v>4131.176</v>
      </c>
      <c r="M248" s="25"/>
      <c r="N248" s="60"/>
      <c r="O248" s="60">
        <v>9</v>
      </c>
      <c r="P248" s="60"/>
      <c r="Q248" s="60"/>
      <c r="R248" s="82"/>
      <c r="T248" s="79"/>
      <c r="U248" s="79"/>
      <c r="V248" s="79"/>
    </row>
    <row r="249" customHeight="1" spans="1:22">
      <c r="A249" s="26" t="s">
        <v>27</v>
      </c>
      <c r="B249" s="27"/>
      <c r="C249" s="27">
        <f t="shared" ref="C249" si="189">SUM(C247:C248)</f>
        <v>1</v>
      </c>
      <c r="D249" s="28"/>
      <c r="E249" s="28"/>
      <c r="F249" s="28"/>
      <c r="G249" s="28"/>
      <c r="H249" s="28"/>
      <c r="I249" s="28"/>
      <c r="J249" s="28"/>
      <c r="K249" s="28"/>
      <c r="L249" s="28">
        <f t="shared" ref="L249" si="190">SUM(L247:L248)</f>
        <v>8183.175</v>
      </c>
      <c r="M249" s="61">
        <f t="shared" ref="M249:N249" si="191">SUM(M247)</f>
        <v>8.183175</v>
      </c>
      <c r="N249" s="62">
        <f t="shared" si="191"/>
        <v>1</v>
      </c>
      <c r="O249" s="62">
        <f t="shared" ref="O249" si="192">SUM(O247:O248)</f>
        <v>18</v>
      </c>
      <c r="P249" s="62">
        <f t="shared" ref="P249:R249" si="193">SUM(P247)</f>
        <v>9</v>
      </c>
      <c r="Q249" s="62">
        <f t="shared" si="193"/>
        <v>9</v>
      </c>
      <c r="R249" s="83">
        <f t="shared" si="193"/>
        <v>18</v>
      </c>
      <c r="T249" s="79">
        <f t="shared" ref="T249" si="194">L247/1000</f>
        <v>4.051999</v>
      </c>
      <c r="U249" s="79">
        <f t="shared" ref="U249" si="195">L248/1000</f>
        <v>4.131176</v>
      </c>
      <c r="V249" s="79">
        <f t="shared" ref="V249" si="196">M249</f>
        <v>8.183175</v>
      </c>
    </row>
    <row r="250" customHeight="1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customHeight="1" spans="1:18">
      <c r="A251" s="4" t="s">
        <v>168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75"/>
    </row>
    <row r="252" customHeight="1" spans="1:18">
      <c r="A252" s="6" t="s">
        <v>1</v>
      </c>
      <c r="B252" s="7" t="s">
        <v>2</v>
      </c>
      <c r="C252" s="7" t="s">
        <v>3</v>
      </c>
      <c r="D252" s="7" t="s">
        <v>4</v>
      </c>
      <c r="E252" s="7"/>
      <c r="F252" s="7"/>
      <c r="G252" s="7"/>
      <c r="H252" s="7" t="s">
        <v>5</v>
      </c>
      <c r="I252" s="7"/>
      <c r="J252" s="7"/>
      <c r="K252" s="7"/>
      <c r="L252" s="7" t="s">
        <v>6</v>
      </c>
      <c r="M252" s="7"/>
      <c r="N252" s="54" t="s">
        <v>7</v>
      </c>
      <c r="O252" s="54" t="s">
        <v>8</v>
      </c>
      <c r="P252" s="54"/>
      <c r="Q252" s="54"/>
      <c r="R252" s="76"/>
    </row>
    <row r="253" customHeight="1" spans="1:18">
      <c r="A253" s="6"/>
      <c r="B253" s="7"/>
      <c r="C253" s="7"/>
      <c r="D253" s="7" t="s">
        <v>9</v>
      </c>
      <c r="E253" s="7" t="s">
        <v>10</v>
      </c>
      <c r="F253" s="92" t="s">
        <v>11</v>
      </c>
      <c r="G253" s="7" t="s">
        <v>12</v>
      </c>
      <c r="H253" s="7" t="s">
        <v>13</v>
      </c>
      <c r="I253" s="7" t="s">
        <v>10</v>
      </c>
      <c r="J253" s="92" t="s">
        <v>11</v>
      </c>
      <c r="K253" s="7" t="s">
        <v>12</v>
      </c>
      <c r="L253" s="7" t="s">
        <v>14</v>
      </c>
      <c r="M253" s="7" t="s">
        <v>15</v>
      </c>
      <c r="N253" s="54"/>
      <c r="O253" s="54" t="s">
        <v>16</v>
      </c>
      <c r="P253" s="54" t="s">
        <v>17</v>
      </c>
      <c r="Q253" s="54" t="s">
        <v>18</v>
      </c>
      <c r="R253" s="76" t="s">
        <v>19</v>
      </c>
    </row>
    <row r="254" customHeight="1" spans="1:18">
      <c r="A254" s="6"/>
      <c r="B254" s="7"/>
      <c r="C254" s="7"/>
      <c r="D254" s="7"/>
      <c r="E254" s="7"/>
      <c r="F254" s="92"/>
      <c r="G254" s="7"/>
      <c r="H254" s="7"/>
      <c r="I254" s="7"/>
      <c r="J254" s="92"/>
      <c r="K254" s="7"/>
      <c r="L254" s="7"/>
      <c r="M254" s="7"/>
      <c r="N254" s="54"/>
      <c r="O254" s="54"/>
      <c r="P254" s="54"/>
      <c r="Q254" s="54"/>
      <c r="R254" s="76"/>
    </row>
    <row r="255" customHeight="1" spans="1:22">
      <c r="A255" s="8" t="s">
        <v>148</v>
      </c>
      <c r="B255" s="9" t="s">
        <v>21</v>
      </c>
      <c r="C255" s="9">
        <v>1</v>
      </c>
      <c r="D255" s="10" t="s">
        <v>169</v>
      </c>
      <c r="E255" s="11">
        <v>2951344.816</v>
      </c>
      <c r="F255" s="69">
        <v>623051.815</v>
      </c>
      <c r="G255" s="12">
        <v>1283.36</v>
      </c>
      <c r="H255" s="10" t="s">
        <v>23</v>
      </c>
      <c r="I255" s="11">
        <v>2952830.448</v>
      </c>
      <c r="J255" s="69">
        <v>621976.056</v>
      </c>
      <c r="K255" s="12">
        <v>1238.2</v>
      </c>
      <c r="L255" s="12">
        <v>2556</v>
      </c>
      <c r="M255" s="55">
        <f t="shared" ref="M255" si="197">(L255+L256)/1000</f>
        <v>5.193</v>
      </c>
      <c r="N255" s="56">
        <v>1</v>
      </c>
      <c r="O255" s="56">
        <v>6</v>
      </c>
      <c r="P255" s="56">
        <v>6</v>
      </c>
      <c r="Q255" s="56">
        <v>6</v>
      </c>
      <c r="R255" s="77">
        <f t="shared" ref="R255" si="198">O255+O256</f>
        <v>12</v>
      </c>
      <c r="T255" s="79"/>
      <c r="U255" s="79"/>
      <c r="V255" s="79"/>
    </row>
    <row r="256" customHeight="1" spans="1:22">
      <c r="A256" s="8"/>
      <c r="B256" s="9" t="s">
        <v>24</v>
      </c>
      <c r="C256" s="9">
        <v>0</v>
      </c>
      <c r="D256" s="10" t="s">
        <v>170</v>
      </c>
      <c r="E256" s="11">
        <v>2951343.265</v>
      </c>
      <c r="F256" s="69">
        <v>623062.194</v>
      </c>
      <c r="G256" s="12">
        <v>1283.36</v>
      </c>
      <c r="H256" s="10" t="s">
        <v>26</v>
      </c>
      <c r="I256" s="11">
        <v>2952844.038</v>
      </c>
      <c r="J256" s="69">
        <v>621981.696</v>
      </c>
      <c r="K256" s="12">
        <v>1238.3</v>
      </c>
      <c r="L256" s="12">
        <v>2637</v>
      </c>
      <c r="M256" s="55"/>
      <c r="N256" s="56"/>
      <c r="O256" s="56">
        <v>6</v>
      </c>
      <c r="P256" s="56"/>
      <c r="Q256" s="56"/>
      <c r="R256" s="77"/>
      <c r="T256" s="79"/>
      <c r="U256" s="79"/>
      <c r="V256" s="79"/>
    </row>
    <row r="257" customHeight="1" spans="1:22">
      <c r="A257" s="13" t="s">
        <v>27</v>
      </c>
      <c r="B257" s="14"/>
      <c r="C257" s="14">
        <f t="shared" ref="C257" si="199">SUM(C255:C256)</f>
        <v>1</v>
      </c>
      <c r="D257" s="15"/>
      <c r="E257" s="15"/>
      <c r="F257" s="93"/>
      <c r="G257" s="15"/>
      <c r="H257" s="15"/>
      <c r="I257" s="15"/>
      <c r="J257" s="93"/>
      <c r="K257" s="15"/>
      <c r="L257" s="15">
        <f t="shared" ref="L257" si="200">SUM(L255:L256)</f>
        <v>5193</v>
      </c>
      <c r="M257" s="57">
        <f t="shared" ref="M257:N257" si="201">SUM(M255)</f>
        <v>5.193</v>
      </c>
      <c r="N257" s="58">
        <f t="shared" si="201"/>
        <v>1</v>
      </c>
      <c r="O257" s="58">
        <f t="shared" ref="O257" si="202">SUM(O255:O256)</f>
        <v>12</v>
      </c>
      <c r="P257" s="58">
        <f t="shared" ref="P257:R257" si="203">SUM(P255)</f>
        <v>6</v>
      </c>
      <c r="Q257" s="58">
        <f t="shared" si="203"/>
        <v>6</v>
      </c>
      <c r="R257" s="78">
        <f t="shared" si="203"/>
        <v>12</v>
      </c>
      <c r="T257" s="79">
        <f t="shared" ref="T257" si="204">L255/1000</f>
        <v>2.556</v>
      </c>
      <c r="U257" s="79">
        <f t="shared" ref="U257" si="205">L256/1000</f>
        <v>2.637</v>
      </c>
      <c r="V257" s="79">
        <f t="shared" ref="V257" si="206">M257</f>
        <v>5.193</v>
      </c>
    </row>
    <row r="258" customHeight="1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customHeight="1" spans="1:18">
      <c r="A259" s="17" t="s">
        <v>171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80"/>
    </row>
    <row r="260" customHeight="1" spans="1:18">
      <c r="A260" s="19" t="s">
        <v>1</v>
      </c>
      <c r="B260" s="20" t="s">
        <v>2</v>
      </c>
      <c r="C260" s="20" t="s">
        <v>3</v>
      </c>
      <c r="D260" s="20" t="s">
        <v>4</v>
      </c>
      <c r="E260" s="20"/>
      <c r="F260" s="20"/>
      <c r="G260" s="20"/>
      <c r="H260" s="20" t="s">
        <v>5</v>
      </c>
      <c r="I260" s="20"/>
      <c r="J260" s="20"/>
      <c r="K260" s="20"/>
      <c r="L260" s="20" t="s">
        <v>6</v>
      </c>
      <c r="M260" s="20"/>
      <c r="N260" s="59" t="s">
        <v>7</v>
      </c>
      <c r="O260" s="59" t="s">
        <v>8</v>
      </c>
      <c r="P260" s="59"/>
      <c r="Q260" s="59"/>
      <c r="R260" s="81"/>
    </row>
    <row r="261" customHeight="1" spans="1:18">
      <c r="A261" s="19"/>
      <c r="B261" s="20"/>
      <c r="C261" s="20"/>
      <c r="D261" s="20" t="s">
        <v>9</v>
      </c>
      <c r="E261" s="20" t="s">
        <v>10</v>
      </c>
      <c r="F261" s="20" t="s">
        <v>11</v>
      </c>
      <c r="G261" s="20" t="s">
        <v>12</v>
      </c>
      <c r="H261" s="20" t="s">
        <v>13</v>
      </c>
      <c r="I261" s="20" t="s">
        <v>10</v>
      </c>
      <c r="J261" s="20" t="s">
        <v>11</v>
      </c>
      <c r="K261" s="20" t="s">
        <v>12</v>
      </c>
      <c r="L261" s="20" t="s">
        <v>14</v>
      </c>
      <c r="M261" s="20" t="s">
        <v>15</v>
      </c>
      <c r="N261" s="59"/>
      <c r="O261" s="59" t="s">
        <v>16</v>
      </c>
      <c r="P261" s="59" t="s">
        <v>17</v>
      </c>
      <c r="Q261" s="59" t="s">
        <v>18</v>
      </c>
      <c r="R261" s="81" t="s">
        <v>19</v>
      </c>
    </row>
    <row r="262" customHeight="1" spans="1:18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59"/>
      <c r="O262" s="59"/>
      <c r="P262" s="59"/>
      <c r="Q262" s="59"/>
      <c r="R262" s="81"/>
    </row>
    <row r="263" customHeight="1" spans="1:22">
      <c r="A263" s="21" t="s">
        <v>172</v>
      </c>
      <c r="B263" s="22" t="s">
        <v>21</v>
      </c>
      <c r="C263" s="22">
        <v>1</v>
      </c>
      <c r="D263" s="23" t="s">
        <v>173</v>
      </c>
      <c r="E263" s="24">
        <v>2961570.157</v>
      </c>
      <c r="F263" s="24">
        <v>642985.811</v>
      </c>
      <c r="G263" s="25">
        <v>1143.5</v>
      </c>
      <c r="H263" s="23" t="s">
        <v>174</v>
      </c>
      <c r="I263" s="24">
        <v>2962512.512</v>
      </c>
      <c r="J263" s="24">
        <v>642187.227</v>
      </c>
      <c r="K263" s="25">
        <v>1139.8</v>
      </c>
      <c r="L263" s="25">
        <v>1481.179</v>
      </c>
      <c r="M263" s="25">
        <f t="shared" ref="M263" si="207">(L263+L264)/1000</f>
        <v>2.961384</v>
      </c>
      <c r="N263" s="60">
        <v>1</v>
      </c>
      <c r="O263" s="60">
        <v>4</v>
      </c>
      <c r="P263" s="60">
        <v>4</v>
      </c>
      <c r="Q263" s="60">
        <v>4</v>
      </c>
      <c r="R263" s="82">
        <f t="shared" ref="R263" si="208">O263+O264</f>
        <v>8</v>
      </c>
      <c r="T263" s="79"/>
      <c r="U263" s="79"/>
      <c r="V263" s="79"/>
    </row>
    <row r="264" customHeight="1" spans="1:22">
      <c r="A264" s="21"/>
      <c r="B264" s="22" t="s">
        <v>24</v>
      </c>
      <c r="C264" s="22">
        <v>0</v>
      </c>
      <c r="D264" s="23" t="s">
        <v>175</v>
      </c>
      <c r="E264" s="24">
        <v>2961581.907</v>
      </c>
      <c r="F264" s="24">
        <v>642997.794</v>
      </c>
      <c r="G264" s="25">
        <v>1143.5</v>
      </c>
      <c r="H264" s="23" t="s">
        <v>176</v>
      </c>
      <c r="I264" s="24">
        <v>2962518.595</v>
      </c>
      <c r="J264" s="24">
        <v>642200.976</v>
      </c>
      <c r="K264" s="25">
        <v>1139.8</v>
      </c>
      <c r="L264" s="25">
        <v>1480.205</v>
      </c>
      <c r="M264" s="25"/>
      <c r="N264" s="60"/>
      <c r="O264" s="60">
        <v>4</v>
      </c>
      <c r="P264" s="60"/>
      <c r="Q264" s="60"/>
      <c r="R264" s="82"/>
      <c r="T264" s="79"/>
      <c r="U264" s="79"/>
      <c r="V264" s="79"/>
    </row>
    <row r="265" customHeight="1" spans="1:22">
      <c r="A265" s="26" t="s">
        <v>27</v>
      </c>
      <c r="B265" s="27"/>
      <c r="C265" s="27">
        <f t="shared" ref="C265" si="209">SUM(C263:C264)</f>
        <v>1</v>
      </c>
      <c r="D265" s="28"/>
      <c r="E265" s="28"/>
      <c r="F265" s="28"/>
      <c r="G265" s="28"/>
      <c r="H265" s="28"/>
      <c r="I265" s="28"/>
      <c r="J265" s="28"/>
      <c r="K265" s="28"/>
      <c r="L265" s="28">
        <f t="shared" ref="L265" si="210">SUM(L263:L264)</f>
        <v>2961.384</v>
      </c>
      <c r="M265" s="61">
        <f t="shared" ref="M265:N265" si="211">SUM(M263)</f>
        <v>2.961384</v>
      </c>
      <c r="N265" s="62">
        <f t="shared" si="211"/>
        <v>1</v>
      </c>
      <c r="O265" s="62">
        <f t="shared" ref="O265" si="212">SUM(O263:O264)</f>
        <v>8</v>
      </c>
      <c r="P265" s="62">
        <f t="shared" ref="P265:R265" si="213">SUM(P263)</f>
        <v>4</v>
      </c>
      <c r="Q265" s="62">
        <f t="shared" si="213"/>
        <v>4</v>
      </c>
      <c r="R265" s="83">
        <f t="shared" si="213"/>
        <v>8</v>
      </c>
      <c r="T265" s="79">
        <f t="shared" ref="T265" si="214">L263/1000</f>
        <v>1.481179</v>
      </c>
      <c r="U265" s="79">
        <f t="shared" ref="U265" si="215">L264/1000</f>
        <v>1.480205</v>
      </c>
      <c r="V265" s="79">
        <f t="shared" ref="V265" si="216">M265</f>
        <v>2.961384</v>
      </c>
    </row>
    <row r="266" customHeight="1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customHeight="1" spans="1:18">
      <c r="A267" s="4" t="s">
        <v>177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75"/>
    </row>
    <row r="268" customHeight="1" spans="1:18">
      <c r="A268" s="6" t="s">
        <v>1</v>
      </c>
      <c r="B268" s="7" t="s">
        <v>2</v>
      </c>
      <c r="C268" s="7" t="s">
        <v>3</v>
      </c>
      <c r="D268" s="7" t="s">
        <v>4</v>
      </c>
      <c r="E268" s="7"/>
      <c r="F268" s="7"/>
      <c r="G268" s="7"/>
      <c r="H268" s="7" t="s">
        <v>5</v>
      </c>
      <c r="I268" s="7"/>
      <c r="J268" s="7"/>
      <c r="K268" s="7"/>
      <c r="L268" s="7" t="s">
        <v>6</v>
      </c>
      <c r="M268" s="7"/>
      <c r="N268" s="54" t="s">
        <v>7</v>
      </c>
      <c r="O268" s="54" t="s">
        <v>8</v>
      </c>
      <c r="P268" s="54"/>
      <c r="Q268" s="54"/>
      <c r="R268" s="76"/>
    </row>
    <row r="269" customHeight="1" spans="1:18">
      <c r="A269" s="6"/>
      <c r="B269" s="7"/>
      <c r="C269" s="7"/>
      <c r="D269" s="7" t="s">
        <v>9</v>
      </c>
      <c r="E269" s="7" t="s">
        <v>10</v>
      </c>
      <c r="F269" s="7" t="s">
        <v>11</v>
      </c>
      <c r="G269" s="7" t="s">
        <v>12</v>
      </c>
      <c r="H269" s="7" t="s">
        <v>13</v>
      </c>
      <c r="I269" s="7" t="s">
        <v>10</v>
      </c>
      <c r="J269" s="7" t="s">
        <v>11</v>
      </c>
      <c r="K269" s="7" t="s">
        <v>12</v>
      </c>
      <c r="L269" s="7" t="s">
        <v>14</v>
      </c>
      <c r="M269" s="7" t="s">
        <v>15</v>
      </c>
      <c r="N269" s="54"/>
      <c r="O269" s="54" t="s">
        <v>16</v>
      </c>
      <c r="P269" s="54" t="s">
        <v>17</v>
      </c>
      <c r="Q269" s="54" t="s">
        <v>18</v>
      </c>
      <c r="R269" s="76" t="s">
        <v>19</v>
      </c>
    </row>
    <row r="270" customHeight="1" spans="1:18">
      <c r="A270" s="6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54"/>
      <c r="O270" s="54"/>
      <c r="P270" s="54"/>
      <c r="Q270" s="54"/>
      <c r="R270" s="76"/>
    </row>
    <row r="271" customHeight="1" spans="1:22">
      <c r="A271" s="8" t="s">
        <v>172</v>
      </c>
      <c r="B271" s="9" t="s">
        <v>21</v>
      </c>
      <c r="C271" s="9">
        <v>1</v>
      </c>
      <c r="D271" s="10" t="s">
        <v>178</v>
      </c>
      <c r="E271" s="11">
        <v>2960261.067</v>
      </c>
      <c r="F271" s="11">
        <v>646429.044</v>
      </c>
      <c r="G271" s="12">
        <v>1333.5</v>
      </c>
      <c r="H271" s="10" t="s">
        <v>179</v>
      </c>
      <c r="I271" s="11">
        <v>2966440.838</v>
      </c>
      <c r="J271" s="11">
        <v>649209.945</v>
      </c>
      <c r="K271" s="12">
        <v>1031.12</v>
      </c>
      <c r="L271" s="12">
        <v>7620.94</v>
      </c>
      <c r="M271" s="55">
        <f>(L271+L272)/1000</f>
        <v>15.51423</v>
      </c>
      <c r="N271" s="56">
        <v>1</v>
      </c>
      <c r="O271" s="56">
        <v>12</v>
      </c>
      <c r="P271" s="56">
        <v>12</v>
      </c>
      <c r="Q271" s="56">
        <v>12</v>
      </c>
      <c r="R271" s="77">
        <f>O271+O272</f>
        <v>24</v>
      </c>
      <c r="T271" s="79"/>
      <c r="U271" s="79"/>
      <c r="V271" s="79"/>
    </row>
    <row r="272" customHeight="1" spans="1:22">
      <c r="A272" s="8"/>
      <c r="B272" s="9" t="s">
        <v>24</v>
      </c>
      <c r="C272" s="9">
        <v>0</v>
      </c>
      <c r="D272" s="10" t="s">
        <v>180</v>
      </c>
      <c r="E272" s="11">
        <v>2960317.007</v>
      </c>
      <c r="F272" s="11">
        <v>646462.186</v>
      </c>
      <c r="G272" s="12">
        <v>1333.5</v>
      </c>
      <c r="H272" s="10" t="s">
        <v>181</v>
      </c>
      <c r="I272" s="11">
        <v>2966441.47</v>
      </c>
      <c r="J272" s="11">
        <v>649218.491</v>
      </c>
      <c r="K272" s="12">
        <v>1031.91</v>
      </c>
      <c r="L272" s="12">
        <v>7893.29</v>
      </c>
      <c r="M272" s="55"/>
      <c r="N272" s="56"/>
      <c r="O272" s="56">
        <v>12</v>
      </c>
      <c r="P272" s="56"/>
      <c r="Q272" s="56"/>
      <c r="R272" s="77"/>
      <c r="T272" s="79"/>
      <c r="U272" s="79"/>
      <c r="V272" s="79"/>
    </row>
    <row r="273" customHeight="1" spans="1:22">
      <c r="A273" s="13" t="s">
        <v>27</v>
      </c>
      <c r="B273" s="14"/>
      <c r="C273" s="14">
        <f>SUM(C271:C272)</f>
        <v>1</v>
      </c>
      <c r="D273" s="15"/>
      <c r="E273" s="15"/>
      <c r="F273" s="15"/>
      <c r="G273" s="15"/>
      <c r="H273" s="15"/>
      <c r="I273" s="15"/>
      <c r="J273" s="15"/>
      <c r="K273" s="15"/>
      <c r="L273" s="15">
        <f>SUM(L271:L272)</f>
        <v>15514.23</v>
      </c>
      <c r="M273" s="57">
        <f t="shared" ref="M273:R273" si="217">SUM(M271)</f>
        <v>15.51423</v>
      </c>
      <c r="N273" s="58">
        <f t="shared" si="217"/>
        <v>1</v>
      </c>
      <c r="O273" s="58">
        <f>SUM(O271:O272)</f>
        <v>24</v>
      </c>
      <c r="P273" s="58">
        <f t="shared" si="217"/>
        <v>12</v>
      </c>
      <c r="Q273" s="58">
        <f t="shared" si="217"/>
        <v>12</v>
      </c>
      <c r="R273" s="78">
        <f t="shared" si="217"/>
        <v>24</v>
      </c>
      <c r="T273" s="79">
        <f t="shared" ref="T273" si="218">L271/1000</f>
        <v>7.62094</v>
      </c>
      <c r="U273" s="79">
        <f t="shared" ref="U273" si="219">L272/1000</f>
        <v>7.89329</v>
      </c>
      <c r="V273" s="79">
        <f t="shared" ref="V273" si="220">M273</f>
        <v>15.51423</v>
      </c>
    </row>
    <row r="274" customHeight="1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customHeight="1" spans="1:18">
      <c r="A275" s="4" t="s">
        <v>182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75"/>
    </row>
    <row r="276" customHeight="1" spans="1:18">
      <c r="A276" s="6" t="s">
        <v>1</v>
      </c>
      <c r="B276" s="7" t="s">
        <v>2</v>
      </c>
      <c r="C276" s="7" t="s">
        <v>3</v>
      </c>
      <c r="D276" s="7" t="s">
        <v>4</v>
      </c>
      <c r="E276" s="7"/>
      <c r="F276" s="7"/>
      <c r="G276" s="7"/>
      <c r="H276" s="7" t="s">
        <v>5</v>
      </c>
      <c r="I276" s="7"/>
      <c r="J276" s="7"/>
      <c r="K276" s="7"/>
      <c r="L276" s="7" t="s">
        <v>6</v>
      </c>
      <c r="M276" s="7"/>
      <c r="N276" s="54" t="s">
        <v>7</v>
      </c>
      <c r="O276" s="54" t="s">
        <v>8</v>
      </c>
      <c r="P276" s="54"/>
      <c r="Q276" s="54"/>
      <c r="R276" s="76"/>
    </row>
    <row r="277" customHeight="1" spans="1:18">
      <c r="A277" s="6"/>
      <c r="B277" s="7"/>
      <c r="C277" s="7"/>
      <c r="D277" s="7" t="s">
        <v>9</v>
      </c>
      <c r="E277" s="7" t="s">
        <v>10</v>
      </c>
      <c r="F277" s="7" t="s">
        <v>11</v>
      </c>
      <c r="G277" s="7" t="s">
        <v>12</v>
      </c>
      <c r="H277" s="7" t="s">
        <v>13</v>
      </c>
      <c r="I277" s="7" t="s">
        <v>10</v>
      </c>
      <c r="J277" s="7" t="s">
        <v>11</v>
      </c>
      <c r="K277" s="7" t="s">
        <v>12</v>
      </c>
      <c r="L277" s="7" t="s">
        <v>14</v>
      </c>
      <c r="M277" s="7" t="s">
        <v>15</v>
      </c>
      <c r="N277" s="54"/>
      <c r="O277" s="54" t="s">
        <v>16</v>
      </c>
      <c r="P277" s="54" t="s">
        <v>17</v>
      </c>
      <c r="Q277" s="54" t="s">
        <v>18</v>
      </c>
      <c r="R277" s="76" t="s">
        <v>19</v>
      </c>
    </row>
    <row r="278" customHeight="1" spans="1:18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54"/>
      <c r="O278" s="54"/>
      <c r="P278" s="54"/>
      <c r="Q278" s="54"/>
      <c r="R278" s="76"/>
    </row>
    <row r="279" customHeight="1" spans="1:22">
      <c r="A279" s="8" t="s">
        <v>172</v>
      </c>
      <c r="B279" s="9" t="s">
        <v>21</v>
      </c>
      <c r="C279" s="9">
        <v>1</v>
      </c>
      <c r="D279" s="10" t="s">
        <v>183</v>
      </c>
      <c r="E279" s="24">
        <v>2953077.208</v>
      </c>
      <c r="F279" s="24">
        <v>642667.416</v>
      </c>
      <c r="G279" s="24">
        <v>1481.566</v>
      </c>
      <c r="H279" s="10" t="s">
        <v>184</v>
      </c>
      <c r="I279" s="24">
        <v>2953472.08</v>
      </c>
      <c r="J279" s="24">
        <v>645164.267</v>
      </c>
      <c r="K279" s="24">
        <v>1311.85</v>
      </c>
      <c r="L279" s="12">
        <v>2966</v>
      </c>
      <c r="M279" s="55">
        <f>(L279+L280)/1000</f>
        <v>5.933</v>
      </c>
      <c r="N279" s="56">
        <v>1</v>
      </c>
      <c r="O279" s="56">
        <v>6</v>
      </c>
      <c r="P279" s="56">
        <v>6</v>
      </c>
      <c r="Q279" s="56">
        <v>6</v>
      </c>
      <c r="R279" s="77">
        <f>O279+O280</f>
        <v>12</v>
      </c>
      <c r="T279" s="79"/>
      <c r="U279" s="79"/>
      <c r="V279" s="79"/>
    </row>
    <row r="280" customHeight="1" spans="1:22">
      <c r="A280" s="8"/>
      <c r="B280" s="9" t="s">
        <v>24</v>
      </c>
      <c r="C280" s="9">
        <v>0</v>
      </c>
      <c r="D280" s="10" t="s">
        <v>185</v>
      </c>
      <c r="E280" s="24">
        <v>2953071.003</v>
      </c>
      <c r="F280" s="24">
        <v>642674.697</v>
      </c>
      <c r="G280" s="24">
        <v>1481.057</v>
      </c>
      <c r="H280" s="10" t="s">
        <v>186</v>
      </c>
      <c r="I280" s="24">
        <v>2953466.221</v>
      </c>
      <c r="J280" s="24">
        <v>645164.781</v>
      </c>
      <c r="K280" s="24">
        <v>1311.878</v>
      </c>
      <c r="L280" s="12">
        <v>2967</v>
      </c>
      <c r="M280" s="55"/>
      <c r="N280" s="56"/>
      <c r="O280" s="56">
        <v>6</v>
      </c>
      <c r="P280" s="56"/>
      <c r="Q280" s="56"/>
      <c r="R280" s="77"/>
      <c r="T280" s="79"/>
      <c r="U280" s="79"/>
      <c r="V280" s="79"/>
    </row>
    <row r="281" customHeight="1" spans="1:22">
      <c r="A281" s="13" t="s">
        <v>27</v>
      </c>
      <c r="B281" s="14"/>
      <c r="C281" s="14">
        <f>SUM(C279:C280)</f>
        <v>1</v>
      </c>
      <c r="D281" s="15"/>
      <c r="E281" s="15"/>
      <c r="F281" s="15"/>
      <c r="G281" s="15"/>
      <c r="H281" s="15"/>
      <c r="I281" s="15"/>
      <c r="J281" s="15"/>
      <c r="K281" s="15"/>
      <c r="L281" s="15">
        <f>SUM(L279:L280)</f>
        <v>5933</v>
      </c>
      <c r="M281" s="57">
        <f t="shared" ref="M281:R281" si="221">SUM(M279)</f>
        <v>5.933</v>
      </c>
      <c r="N281" s="58">
        <f t="shared" si="221"/>
        <v>1</v>
      </c>
      <c r="O281" s="58">
        <f>SUM(O279:O280)</f>
        <v>12</v>
      </c>
      <c r="P281" s="58">
        <f t="shared" si="221"/>
        <v>6</v>
      </c>
      <c r="Q281" s="58">
        <f t="shared" si="221"/>
        <v>6</v>
      </c>
      <c r="R281" s="78">
        <f t="shared" si="221"/>
        <v>12</v>
      </c>
      <c r="T281" s="79">
        <f t="shared" ref="T281" si="222">L279/1000</f>
        <v>2.966</v>
      </c>
      <c r="U281" s="79">
        <f t="shared" ref="U281" si="223">L280/1000</f>
        <v>2.967</v>
      </c>
      <c r="V281" s="79">
        <f t="shared" ref="V281" si="224">M281</f>
        <v>5.933</v>
      </c>
    </row>
    <row r="282" customHeight="1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customHeight="1" spans="1:18">
      <c r="A283" s="17" t="s">
        <v>187</v>
      </c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80"/>
    </row>
    <row r="284" customHeight="1" spans="1:18">
      <c r="A284" s="19" t="s">
        <v>1</v>
      </c>
      <c r="B284" s="20" t="s">
        <v>2</v>
      </c>
      <c r="C284" s="20" t="s">
        <v>3</v>
      </c>
      <c r="D284" s="20" t="s">
        <v>4</v>
      </c>
      <c r="E284" s="20"/>
      <c r="F284" s="20"/>
      <c r="G284" s="20"/>
      <c r="H284" s="20" t="s">
        <v>5</v>
      </c>
      <c r="I284" s="20"/>
      <c r="J284" s="20"/>
      <c r="K284" s="20"/>
      <c r="L284" s="20" t="s">
        <v>6</v>
      </c>
      <c r="M284" s="20"/>
      <c r="N284" s="59" t="s">
        <v>7</v>
      </c>
      <c r="O284" s="59" t="s">
        <v>8</v>
      </c>
      <c r="P284" s="59"/>
      <c r="Q284" s="59"/>
      <c r="R284" s="81"/>
    </row>
    <row r="285" customHeight="1" spans="1:18">
      <c r="A285" s="19"/>
      <c r="B285" s="20"/>
      <c r="C285" s="20"/>
      <c r="D285" s="20" t="s">
        <v>9</v>
      </c>
      <c r="E285" s="20" t="s">
        <v>10</v>
      </c>
      <c r="F285" s="20" t="s">
        <v>11</v>
      </c>
      <c r="G285" s="20" t="s">
        <v>12</v>
      </c>
      <c r="H285" s="20" t="s">
        <v>13</v>
      </c>
      <c r="I285" s="20" t="s">
        <v>10</v>
      </c>
      <c r="J285" s="20" t="s">
        <v>11</v>
      </c>
      <c r="K285" s="20" t="s">
        <v>12</v>
      </c>
      <c r="L285" s="20" t="s">
        <v>14</v>
      </c>
      <c r="M285" s="20" t="s">
        <v>15</v>
      </c>
      <c r="N285" s="59"/>
      <c r="O285" s="59" t="s">
        <v>16</v>
      </c>
      <c r="P285" s="59" t="s">
        <v>17</v>
      </c>
      <c r="Q285" s="59" t="s">
        <v>18</v>
      </c>
      <c r="R285" s="81" t="s">
        <v>19</v>
      </c>
    </row>
    <row r="286" customHeight="1" spans="1:18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59"/>
      <c r="O286" s="59"/>
      <c r="P286" s="59"/>
      <c r="Q286" s="59"/>
      <c r="R286" s="81"/>
    </row>
    <row r="287" customHeight="1" spans="1:22">
      <c r="A287" s="21" t="s">
        <v>172</v>
      </c>
      <c r="B287" s="22" t="s">
        <v>21</v>
      </c>
      <c r="C287" s="22">
        <v>1</v>
      </c>
      <c r="D287" s="23" t="s">
        <v>188</v>
      </c>
      <c r="E287" s="24">
        <v>2961210.896</v>
      </c>
      <c r="F287" s="24">
        <v>649285.908</v>
      </c>
      <c r="G287" s="25">
        <v>1340.45</v>
      </c>
      <c r="H287" s="23" t="s">
        <v>189</v>
      </c>
      <c r="I287" s="24">
        <v>2962621.93</v>
      </c>
      <c r="J287" s="24">
        <v>652686.353</v>
      </c>
      <c r="K287" s="25">
        <v>1131.666</v>
      </c>
      <c r="L287" s="25">
        <v>4536.563</v>
      </c>
      <c r="M287" s="25">
        <f t="shared" ref="M287" si="225">(L287+L288)/1000</f>
        <v>9.178414</v>
      </c>
      <c r="N287" s="60">
        <v>1</v>
      </c>
      <c r="O287" s="60">
        <v>10</v>
      </c>
      <c r="P287" s="60">
        <v>10</v>
      </c>
      <c r="Q287" s="60">
        <v>10</v>
      </c>
      <c r="R287" s="82">
        <f t="shared" ref="R287" si="226">O287+O288</f>
        <v>20</v>
      </c>
      <c r="T287" s="79"/>
      <c r="U287" s="79"/>
      <c r="V287" s="79"/>
    </row>
    <row r="288" customHeight="1" spans="1:22">
      <c r="A288" s="21"/>
      <c r="B288" s="22" t="s">
        <v>24</v>
      </c>
      <c r="C288" s="22">
        <v>0</v>
      </c>
      <c r="D288" s="23" t="s">
        <v>190</v>
      </c>
      <c r="E288" s="24">
        <v>2961133.423</v>
      </c>
      <c r="F288" s="24">
        <v>649260.761</v>
      </c>
      <c r="G288" s="25">
        <v>1340.45</v>
      </c>
      <c r="H288" s="23" t="s">
        <v>191</v>
      </c>
      <c r="I288" s="24">
        <v>2962565.516</v>
      </c>
      <c r="J288" s="24">
        <v>652720.509</v>
      </c>
      <c r="K288" s="25">
        <v>1131.666</v>
      </c>
      <c r="L288" s="25">
        <v>4641.851</v>
      </c>
      <c r="M288" s="25"/>
      <c r="N288" s="60"/>
      <c r="O288" s="60">
        <v>10</v>
      </c>
      <c r="P288" s="60"/>
      <c r="Q288" s="60"/>
      <c r="R288" s="82"/>
      <c r="T288" s="79"/>
      <c r="U288" s="79"/>
      <c r="V288" s="79"/>
    </row>
    <row r="289" customHeight="1" spans="1:22">
      <c r="A289" s="26" t="s">
        <v>27</v>
      </c>
      <c r="B289" s="27"/>
      <c r="C289" s="27">
        <f t="shared" ref="C289" si="227">SUM(C287:C288)</f>
        <v>1</v>
      </c>
      <c r="D289" s="28"/>
      <c r="E289" s="28"/>
      <c r="F289" s="28"/>
      <c r="G289" s="28"/>
      <c r="H289" s="28"/>
      <c r="I289" s="28"/>
      <c r="J289" s="28"/>
      <c r="K289" s="28"/>
      <c r="L289" s="28">
        <f t="shared" ref="L289" si="228">SUM(L287:L288)</f>
        <v>9178.414</v>
      </c>
      <c r="M289" s="61">
        <f t="shared" ref="M289:N289" si="229">SUM(M287)</f>
        <v>9.178414</v>
      </c>
      <c r="N289" s="62">
        <f t="shared" si="229"/>
        <v>1</v>
      </c>
      <c r="O289" s="62">
        <f t="shared" ref="O289" si="230">SUM(O287:O288)</f>
        <v>20</v>
      </c>
      <c r="P289" s="62">
        <f t="shared" ref="P289:R289" si="231">SUM(P287)</f>
        <v>10</v>
      </c>
      <c r="Q289" s="62">
        <f t="shared" si="231"/>
        <v>10</v>
      </c>
      <c r="R289" s="83">
        <f t="shared" si="231"/>
        <v>20</v>
      </c>
      <c r="T289" s="79">
        <f t="shared" ref="T289" si="232">L287/1000</f>
        <v>4.536563</v>
      </c>
      <c r="U289" s="79">
        <f t="shared" ref="U289" si="233">L288/1000</f>
        <v>4.641851</v>
      </c>
      <c r="V289" s="79">
        <f t="shared" ref="V289" si="234">M289</f>
        <v>9.178414</v>
      </c>
    </row>
    <row r="290" customHeight="1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customHeight="1" spans="1:18">
      <c r="A291" s="29" t="s">
        <v>192</v>
      </c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84"/>
    </row>
    <row r="292" customHeight="1" spans="1:18">
      <c r="A292" s="31" t="s">
        <v>1</v>
      </c>
      <c r="B292" s="32" t="s">
        <v>2</v>
      </c>
      <c r="C292" s="32" t="s">
        <v>3</v>
      </c>
      <c r="D292" s="32" t="s">
        <v>4</v>
      </c>
      <c r="E292" s="32"/>
      <c r="F292" s="32"/>
      <c r="G292" s="32"/>
      <c r="H292" s="32" t="s">
        <v>5</v>
      </c>
      <c r="I292" s="32"/>
      <c r="J292" s="32"/>
      <c r="K292" s="32"/>
      <c r="L292" s="32" t="s">
        <v>6</v>
      </c>
      <c r="M292" s="32"/>
      <c r="N292" s="63" t="s">
        <v>7</v>
      </c>
      <c r="O292" s="63" t="s">
        <v>8</v>
      </c>
      <c r="P292" s="63"/>
      <c r="Q292" s="63"/>
      <c r="R292" s="85"/>
    </row>
    <row r="293" customHeight="1" spans="1:18">
      <c r="A293" s="31"/>
      <c r="B293" s="32"/>
      <c r="C293" s="32"/>
      <c r="D293" s="32" t="s">
        <v>9</v>
      </c>
      <c r="E293" s="32" t="s">
        <v>10</v>
      </c>
      <c r="F293" s="32" t="s">
        <v>11</v>
      </c>
      <c r="G293" s="32" t="s">
        <v>12</v>
      </c>
      <c r="H293" s="32" t="s">
        <v>13</v>
      </c>
      <c r="I293" s="32" t="s">
        <v>10</v>
      </c>
      <c r="J293" s="32" t="s">
        <v>11</v>
      </c>
      <c r="K293" s="32" t="s">
        <v>12</v>
      </c>
      <c r="L293" s="32" t="s">
        <v>14</v>
      </c>
      <c r="M293" s="32" t="s">
        <v>15</v>
      </c>
      <c r="N293" s="63"/>
      <c r="O293" s="63" t="s">
        <v>16</v>
      </c>
      <c r="P293" s="63" t="s">
        <v>17</v>
      </c>
      <c r="Q293" s="63" t="s">
        <v>18</v>
      </c>
      <c r="R293" s="85" t="s">
        <v>19</v>
      </c>
    </row>
    <row r="294" customHeight="1" spans="1:18">
      <c r="A294" s="31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63"/>
      <c r="O294" s="63"/>
      <c r="P294" s="63"/>
      <c r="Q294" s="63"/>
      <c r="R294" s="85"/>
    </row>
    <row r="295" customHeight="1" spans="1:22">
      <c r="A295" s="33" t="s">
        <v>172</v>
      </c>
      <c r="B295" s="23" t="s">
        <v>21</v>
      </c>
      <c r="C295" s="23">
        <v>0</v>
      </c>
      <c r="D295" s="23" t="s">
        <v>193</v>
      </c>
      <c r="E295" s="97">
        <v>2962301.686</v>
      </c>
      <c r="F295" s="97">
        <v>648303.064</v>
      </c>
      <c r="G295" s="97">
        <v>1259.728</v>
      </c>
      <c r="H295" s="23" t="s">
        <v>194</v>
      </c>
      <c r="I295" s="97">
        <v>2963351.135</v>
      </c>
      <c r="J295" s="97">
        <v>649756.04</v>
      </c>
      <c r="K295" s="97">
        <v>1259.728</v>
      </c>
      <c r="L295" s="25">
        <v>2417.986</v>
      </c>
      <c r="M295" s="25">
        <f>(L295+L296)/1000</f>
        <v>4.740391</v>
      </c>
      <c r="N295" s="60">
        <v>1</v>
      </c>
      <c r="O295" s="60">
        <v>6</v>
      </c>
      <c r="P295" s="60">
        <v>6</v>
      </c>
      <c r="Q295" s="60">
        <v>6</v>
      </c>
      <c r="R295" s="82">
        <f>O295+O296</f>
        <v>12</v>
      </c>
      <c r="T295" s="79"/>
      <c r="U295" s="79"/>
      <c r="V295" s="79"/>
    </row>
    <row r="296" customHeight="1" spans="1:22">
      <c r="A296" s="33"/>
      <c r="B296" s="23" t="s">
        <v>24</v>
      </c>
      <c r="C296" s="23">
        <v>1</v>
      </c>
      <c r="D296" s="23" t="s">
        <v>195</v>
      </c>
      <c r="E296" s="97">
        <v>2962298.765</v>
      </c>
      <c r="F296" s="103">
        <v>648303</v>
      </c>
      <c r="G296" s="97">
        <v>1239.981</v>
      </c>
      <c r="H296" s="23" t="s">
        <v>196</v>
      </c>
      <c r="I296" s="97">
        <v>2963345.186</v>
      </c>
      <c r="J296" s="97">
        <v>649755.164</v>
      </c>
      <c r="K296" s="97">
        <v>1240.232</v>
      </c>
      <c r="L296" s="25">
        <v>2322.405</v>
      </c>
      <c r="M296" s="25"/>
      <c r="N296" s="60"/>
      <c r="O296" s="60">
        <v>6</v>
      </c>
      <c r="P296" s="60"/>
      <c r="Q296" s="60"/>
      <c r="R296" s="82"/>
      <c r="T296" s="79"/>
      <c r="U296" s="79"/>
      <c r="V296" s="79"/>
    </row>
    <row r="297" customHeight="1" spans="1:22">
      <c r="A297" s="34" t="s">
        <v>27</v>
      </c>
      <c r="B297" s="28"/>
      <c r="C297" s="28">
        <f>SUM(C295:C296)</f>
        <v>1</v>
      </c>
      <c r="D297" s="28"/>
      <c r="E297" s="28"/>
      <c r="F297" s="28"/>
      <c r="G297" s="28"/>
      <c r="H297" s="28"/>
      <c r="I297" s="28"/>
      <c r="J297" s="28"/>
      <c r="K297" s="28"/>
      <c r="L297" s="61">
        <f t="shared" ref="L297:R297" si="235">SUM(L295:L296)</f>
        <v>4740.391</v>
      </c>
      <c r="M297" s="61">
        <f t="shared" si="235"/>
        <v>4.740391</v>
      </c>
      <c r="N297" s="62">
        <f t="shared" si="235"/>
        <v>1</v>
      </c>
      <c r="O297" s="62">
        <f t="shared" si="235"/>
        <v>12</v>
      </c>
      <c r="P297" s="62">
        <f t="shared" si="235"/>
        <v>6</v>
      </c>
      <c r="Q297" s="62">
        <f t="shared" si="235"/>
        <v>6</v>
      </c>
      <c r="R297" s="83">
        <f t="shared" si="235"/>
        <v>12</v>
      </c>
      <c r="T297" s="79">
        <f t="shared" ref="T297" si="236">L295/1000</f>
        <v>2.417986</v>
      </c>
      <c r="U297" s="79">
        <f t="shared" ref="U297" si="237">L296/1000</f>
        <v>2.322405</v>
      </c>
      <c r="V297" s="79">
        <f t="shared" ref="V297" si="238">M297</f>
        <v>4.740391</v>
      </c>
    </row>
    <row r="298" customHeight="1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</row>
    <row r="299" customHeight="1" spans="1:18">
      <c r="A299" s="29" t="s">
        <v>197</v>
      </c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84"/>
    </row>
    <row r="300" customHeight="1" spans="1:18">
      <c r="A300" s="31" t="s">
        <v>1</v>
      </c>
      <c r="B300" s="32" t="s">
        <v>2</v>
      </c>
      <c r="C300" s="32" t="s">
        <v>3</v>
      </c>
      <c r="D300" s="32" t="s">
        <v>4</v>
      </c>
      <c r="E300" s="32"/>
      <c r="F300" s="32"/>
      <c r="G300" s="32"/>
      <c r="H300" s="32" t="s">
        <v>5</v>
      </c>
      <c r="I300" s="32"/>
      <c r="J300" s="32"/>
      <c r="K300" s="32"/>
      <c r="L300" s="32" t="s">
        <v>6</v>
      </c>
      <c r="M300" s="32"/>
      <c r="N300" s="63" t="s">
        <v>7</v>
      </c>
      <c r="O300" s="63" t="s">
        <v>8</v>
      </c>
      <c r="P300" s="63"/>
      <c r="Q300" s="63"/>
      <c r="R300" s="85"/>
    </row>
    <row r="301" customHeight="1" spans="1:18">
      <c r="A301" s="31"/>
      <c r="B301" s="32"/>
      <c r="C301" s="32"/>
      <c r="D301" s="32" t="s">
        <v>9</v>
      </c>
      <c r="E301" s="32" t="s">
        <v>10</v>
      </c>
      <c r="F301" s="32" t="s">
        <v>11</v>
      </c>
      <c r="G301" s="32" t="s">
        <v>12</v>
      </c>
      <c r="H301" s="32" t="s">
        <v>13</v>
      </c>
      <c r="I301" s="32" t="s">
        <v>10</v>
      </c>
      <c r="J301" s="32" t="s">
        <v>11</v>
      </c>
      <c r="K301" s="32" t="s">
        <v>12</v>
      </c>
      <c r="L301" s="32" t="s">
        <v>14</v>
      </c>
      <c r="M301" s="32" t="s">
        <v>15</v>
      </c>
      <c r="N301" s="63"/>
      <c r="O301" s="63" t="s">
        <v>16</v>
      </c>
      <c r="P301" s="63" t="s">
        <v>17</v>
      </c>
      <c r="Q301" s="63" t="s">
        <v>18</v>
      </c>
      <c r="R301" s="85" t="s">
        <v>19</v>
      </c>
    </row>
    <row r="302" customHeight="1" spans="1:18">
      <c r="A302" s="31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63"/>
      <c r="O302" s="63"/>
      <c r="P302" s="63"/>
      <c r="Q302" s="63"/>
      <c r="R302" s="85"/>
    </row>
    <row r="303" customHeight="1" spans="1:22">
      <c r="A303" s="33" t="s">
        <v>172</v>
      </c>
      <c r="B303" s="23" t="s">
        <v>21</v>
      </c>
      <c r="C303" s="23">
        <v>0</v>
      </c>
      <c r="D303" s="23" t="s">
        <v>198</v>
      </c>
      <c r="E303" s="97">
        <v>2962622.324</v>
      </c>
      <c r="F303" s="97">
        <v>649649.968</v>
      </c>
      <c r="G303" s="25">
        <v>1272.61</v>
      </c>
      <c r="H303" s="23" t="s">
        <v>199</v>
      </c>
      <c r="I303" s="24">
        <v>2965357.681</v>
      </c>
      <c r="J303" s="24">
        <v>649931.425</v>
      </c>
      <c r="K303" s="25">
        <v>1190.86</v>
      </c>
      <c r="L303" s="25">
        <v>3986.91</v>
      </c>
      <c r="M303" s="25">
        <f>(L303+L304)/1000</f>
        <v>7.952719</v>
      </c>
      <c r="N303" s="60">
        <v>1</v>
      </c>
      <c r="O303" s="60">
        <v>9</v>
      </c>
      <c r="P303" s="60">
        <v>9</v>
      </c>
      <c r="Q303" s="60">
        <v>9</v>
      </c>
      <c r="R303" s="82">
        <f>O303+O304</f>
        <v>18</v>
      </c>
      <c r="T303" s="79"/>
      <c r="U303" s="79"/>
      <c r="V303" s="79"/>
    </row>
    <row r="304" customHeight="1" spans="1:22">
      <c r="A304" s="33"/>
      <c r="B304" s="23" t="s">
        <v>24</v>
      </c>
      <c r="C304" s="23">
        <v>1</v>
      </c>
      <c r="D304" s="23" t="s">
        <v>200</v>
      </c>
      <c r="E304" s="97">
        <v>2962633.737</v>
      </c>
      <c r="F304" s="97">
        <v>649651.523</v>
      </c>
      <c r="G304" s="25">
        <v>1270.88</v>
      </c>
      <c r="H304" s="23" t="s">
        <v>201</v>
      </c>
      <c r="I304" s="24">
        <v>2965354.825</v>
      </c>
      <c r="J304" s="24">
        <v>649938.012</v>
      </c>
      <c r="K304" s="25">
        <v>1190.59</v>
      </c>
      <c r="L304" s="25">
        <v>3965.809</v>
      </c>
      <c r="M304" s="25"/>
      <c r="N304" s="60"/>
      <c r="O304" s="60">
        <v>9</v>
      </c>
      <c r="P304" s="60"/>
      <c r="Q304" s="60"/>
      <c r="R304" s="82"/>
      <c r="T304" s="79"/>
      <c r="U304" s="79"/>
      <c r="V304" s="79"/>
    </row>
    <row r="305" customHeight="1" spans="1:22">
      <c r="A305" s="34" t="s">
        <v>27</v>
      </c>
      <c r="B305" s="28"/>
      <c r="C305" s="28">
        <f>SUM(C303:C304)</f>
        <v>1</v>
      </c>
      <c r="D305" s="28"/>
      <c r="E305" s="28"/>
      <c r="F305" s="28"/>
      <c r="G305" s="28"/>
      <c r="H305" s="28"/>
      <c r="I305" s="28"/>
      <c r="J305" s="28"/>
      <c r="K305" s="28"/>
      <c r="L305" s="61">
        <f t="shared" ref="L305:R305" si="239">SUM(L303:L304)</f>
        <v>7952.719</v>
      </c>
      <c r="M305" s="61">
        <f t="shared" si="239"/>
        <v>7.952719</v>
      </c>
      <c r="N305" s="62">
        <f t="shared" si="239"/>
        <v>1</v>
      </c>
      <c r="O305" s="62">
        <f t="shared" si="239"/>
        <v>18</v>
      </c>
      <c r="P305" s="62">
        <f t="shared" si="239"/>
        <v>9</v>
      </c>
      <c r="Q305" s="62">
        <f t="shared" si="239"/>
        <v>9</v>
      </c>
      <c r="R305" s="83">
        <f t="shared" si="239"/>
        <v>18</v>
      </c>
      <c r="T305" s="79">
        <f t="shared" ref="T305" si="240">L303/1000</f>
        <v>3.98691</v>
      </c>
      <c r="U305" s="79">
        <f t="shared" ref="U305" si="241">L304/1000</f>
        <v>3.965809</v>
      </c>
      <c r="V305" s="79">
        <f t="shared" ref="V305" si="242">M305</f>
        <v>7.952719</v>
      </c>
    </row>
    <row r="306" customHeight="1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customHeight="1" spans="1:18">
      <c r="A307" s="29" t="s">
        <v>202</v>
      </c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84"/>
    </row>
    <row r="308" customHeight="1" spans="1:18">
      <c r="A308" s="31" t="s">
        <v>1</v>
      </c>
      <c r="B308" s="32" t="s">
        <v>2</v>
      </c>
      <c r="C308" s="32" t="s">
        <v>3</v>
      </c>
      <c r="D308" s="32" t="s">
        <v>4</v>
      </c>
      <c r="E308" s="32"/>
      <c r="F308" s="32"/>
      <c r="G308" s="32"/>
      <c r="H308" s="32" t="s">
        <v>5</v>
      </c>
      <c r="I308" s="32"/>
      <c r="J308" s="32"/>
      <c r="K308" s="32"/>
      <c r="L308" s="32" t="s">
        <v>6</v>
      </c>
      <c r="M308" s="32"/>
      <c r="N308" s="63" t="s">
        <v>7</v>
      </c>
      <c r="O308" s="63" t="s">
        <v>8</v>
      </c>
      <c r="P308" s="63"/>
      <c r="Q308" s="63"/>
      <c r="R308" s="85"/>
    </row>
    <row r="309" customHeight="1" spans="1:18">
      <c r="A309" s="31"/>
      <c r="B309" s="32"/>
      <c r="C309" s="32"/>
      <c r="D309" s="32" t="s">
        <v>9</v>
      </c>
      <c r="E309" s="32" t="s">
        <v>10</v>
      </c>
      <c r="F309" s="32" t="s">
        <v>11</v>
      </c>
      <c r="G309" s="32" t="s">
        <v>12</v>
      </c>
      <c r="H309" s="32" t="s">
        <v>13</v>
      </c>
      <c r="I309" s="32" t="s">
        <v>10</v>
      </c>
      <c r="J309" s="32" t="s">
        <v>11</v>
      </c>
      <c r="K309" s="32" t="s">
        <v>12</v>
      </c>
      <c r="L309" s="32" t="s">
        <v>14</v>
      </c>
      <c r="M309" s="32" t="s">
        <v>15</v>
      </c>
      <c r="N309" s="63"/>
      <c r="O309" s="63" t="s">
        <v>16</v>
      </c>
      <c r="P309" s="63" t="s">
        <v>17</v>
      </c>
      <c r="Q309" s="63" t="s">
        <v>18</v>
      </c>
      <c r="R309" s="85" t="s">
        <v>19</v>
      </c>
    </row>
    <row r="310" customHeight="1" spans="1:18">
      <c r="A310" s="31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63"/>
      <c r="O310" s="63"/>
      <c r="P310" s="63"/>
      <c r="Q310" s="63"/>
      <c r="R310" s="85"/>
    </row>
    <row r="311" customHeight="1" spans="1:22">
      <c r="A311" s="33" t="s">
        <v>203</v>
      </c>
      <c r="B311" s="23" t="s">
        <v>21</v>
      </c>
      <c r="C311" s="23">
        <v>0</v>
      </c>
      <c r="D311" s="23" t="s">
        <v>204</v>
      </c>
      <c r="E311" s="24">
        <v>2940746.556</v>
      </c>
      <c r="F311" s="24">
        <v>641256.1</v>
      </c>
      <c r="G311" s="24">
        <v>1241.1</v>
      </c>
      <c r="H311" s="24" t="s">
        <v>205</v>
      </c>
      <c r="I311" s="24">
        <v>2940214.433</v>
      </c>
      <c r="J311" s="24">
        <v>642643.364</v>
      </c>
      <c r="K311" s="24">
        <v>1195.4</v>
      </c>
      <c r="L311" s="25">
        <v>2491.093</v>
      </c>
      <c r="M311" s="25">
        <f>(L311+L312)/1000</f>
        <v>5.041355</v>
      </c>
      <c r="N311" s="60">
        <v>1</v>
      </c>
      <c r="O311" s="60">
        <v>6</v>
      </c>
      <c r="P311" s="60">
        <v>6</v>
      </c>
      <c r="Q311" s="60">
        <v>7</v>
      </c>
      <c r="R311" s="82">
        <f>O311+O312</f>
        <v>13</v>
      </c>
      <c r="T311" s="79"/>
      <c r="U311" s="79"/>
      <c r="V311" s="79"/>
    </row>
    <row r="312" customHeight="1" spans="1:22">
      <c r="A312" s="33"/>
      <c r="B312" s="23" t="s">
        <v>24</v>
      </c>
      <c r="C312" s="23">
        <v>1</v>
      </c>
      <c r="D312" s="23" t="s">
        <v>206</v>
      </c>
      <c r="E312" s="24">
        <v>2940743.76</v>
      </c>
      <c r="F312" s="24">
        <v>641252.256</v>
      </c>
      <c r="G312" s="24">
        <v>1241.5</v>
      </c>
      <c r="H312" s="24" t="s">
        <v>207</v>
      </c>
      <c r="I312" s="24">
        <v>2940207.759</v>
      </c>
      <c r="J312" s="24">
        <v>642642.738</v>
      </c>
      <c r="K312" s="24">
        <v>1194.8</v>
      </c>
      <c r="L312" s="25">
        <v>2550.262</v>
      </c>
      <c r="M312" s="25"/>
      <c r="N312" s="60"/>
      <c r="O312" s="60">
        <v>7</v>
      </c>
      <c r="P312" s="60"/>
      <c r="Q312" s="60"/>
      <c r="R312" s="82"/>
      <c r="T312" s="79"/>
      <c r="U312" s="79"/>
      <c r="V312" s="79"/>
    </row>
    <row r="313" customHeight="1" spans="1:22">
      <c r="A313" s="34" t="s">
        <v>27</v>
      </c>
      <c r="B313" s="28"/>
      <c r="C313" s="28">
        <f>SUM(C311:C312)</f>
        <v>1</v>
      </c>
      <c r="D313" s="28"/>
      <c r="E313" s="28"/>
      <c r="F313" s="28"/>
      <c r="G313" s="28"/>
      <c r="H313" s="28"/>
      <c r="I313" s="28"/>
      <c r="J313" s="28"/>
      <c r="K313" s="28"/>
      <c r="L313" s="61">
        <f t="shared" ref="L313:R313" si="243">SUM(L311:L312)</f>
        <v>5041.355</v>
      </c>
      <c r="M313" s="61">
        <f t="shared" si="243"/>
        <v>5.041355</v>
      </c>
      <c r="N313" s="62">
        <f t="shared" si="243"/>
        <v>1</v>
      </c>
      <c r="O313" s="62">
        <f t="shared" si="243"/>
        <v>13</v>
      </c>
      <c r="P313" s="62">
        <f t="shared" si="243"/>
        <v>6</v>
      </c>
      <c r="Q313" s="62">
        <f t="shared" si="243"/>
        <v>7</v>
      </c>
      <c r="R313" s="83">
        <f t="shared" si="243"/>
        <v>13</v>
      </c>
      <c r="T313" s="79">
        <f t="shared" ref="T313" si="244">L311/1000</f>
        <v>2.491093</v>
      </c>
      <c r="U313" s="79">
        <f t="shared" ref="U313" si="245">L312/1000</f>
        <v>2.550262</v>
      </c>
      <c r="V313" s="79">
        <f t="shared" ref="V313" si="246">M313</f>
        <v>5.041355</v>
      </c>
    </row>
    <row r="314" customHeight="1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customHeight="1" spans="1:18">
      <c r="A315" s="17" t="s">
        <v>208</v>
      </c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80"/>
    </row>
    <row r="316" customHeight="1" spans="1:18">
      <c r="A316" s="19" t="s">
        <v>1</v>
      </c>
      <c r="B316" s="20" t="s">
        <v>2</v>
      </c>
      <c r="C316" s="20" t="s">
        <v>3</v>
      </c>
      <c r="D316" s="20" t="s">
        <v>4</v>
      </c>
      <c r="E316" s="20"/>
      <c r="F316" s="20"/>
      <c r="G316" s="20"/>
      <c r="H316" s="20" t="s">
        <v>5</v>
      </c>
      <c r="I316" s="20"/>
      <c r="J316" s="20"/>
      <c r="K316" s="20"/>
      <c r="L316" s="20" t="s">
        <v>6</v>
      </c>
      <c r="M316" s="20"/>
      <c r="N316" s="59" t="s">
        <v>7</v>
      </c>
      <c r="O316" s="59" t="s">
        <v>8</v>
      </c>
      <c r="P316" s="59"/>
      <c r="Q316" s="59"/>
      <c r="R316" s="81"/>
    </row>
    <row r="317" customHeight="1" spans="1:18">
      <c r="A317" s="19"/>
      <c r="B317" s="20"/>
      <c r="C317" s="20"/>
      <c r="D317" s="20" t="s">
        <v>9</v>
      </c>
      <c r="E317" s="20" t="s">
        <v>10</v>
      </c>
      <c r="F317" s="20" t="s">
        <v>11</v>
      </c>
      <c r="G317" s="20" t="s">
        <v>12</v>
      </c>
      <c r="H317" s="20" t="s">
        <v>13</v>
      </c>
      <c r="I317" s="20" t="s">
        <v>10</v>
      </c>
      <c r="J317" s="20" t="s">
        <v>11</v>
      </c>
      <c r="K317" s="20" t="s">
        <v>12</v>
      </c>
      <c r="L317" s="20" t="s">
        <v>14</v>
      </c>
      <c r="M317" s="20" t="s">
        <v>15</v>
      </c>
      <c r="N317" s="59"/>
      <c r="O317" s="59" t="s">
        <v>16</v>
      </c>
      <c r="P317" s="59" t="s">
        <v>17</v>
      </c>
      <c r="Q317" s="59" t="s">
        <v>18</v>
      </c>
      <c r="R317" s="81" t="s">
        <v>19</v>
      </c>
    </row>
    <row r="318" customHeight="1" spans="1:18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59"/>
      <c r="O318" s="59"/>
      <c r="P318" s="59"/>
      <c r="Q318" s="59"/>
      <c r="R318" s="81"/>
    </row>
    <row r="319" customHeight="1" spans="1:22">
      <c r="A319" s="21" t="s">
        <v>209</v>
      </c>
      <c r="B319" s="22" t="s">
        <v>21</v>
      </c>
      <c r="C319" s="22">
        <v>0</v>
      </c>
      <c r="D319" s="23" t="s">
        <v>210</v>
      </c>
      <c r="E319" s="24">
        <v>2947728.332</v>
      </c>
      <c r="F319" s="24">
        <v>633831.282</v>
      </c>
      <c r="G319" s="25">
        <v>1264.3</v>
      </c>
      <c r="H319" s="23" t="s">
        <v>211</v>
      </c>
      <c r="I319" s="24">
        <v>2948939.402</v>
      </c>
      <c r="J319" s="24">
        <v>633684.702</v>
      </c>
      <c r="K319" s="25">
        <v>1250.3</v>
      </c>
      <c r="L319" s="25">
        <v>2149.965</v>
      </c>
      <c r="M319" s="95">
        <f>(L319+L320)/1000</f>
        <v>4.33706</v>
      </c>
      <c r="N319" s="60">
        <v>1</v>
      </c>
      <c r="O319" s="60">
        <v>5</v>
      </c>
      <c r="P319" s="60">
        <v>5</v>
      </c>
      <c r="Q319" s="60">
        <v>5</v>
      </c>
      <c r="R319" s="82">
        <f t="shared" ref="R319" si="247">O319+O320</f>
        <v>10</v>
      </c>
      <c r="T319" s="79"/>
      <c r="U319" s="79"/>
      <c r="V319" s="79"/>
    </row>
    <row r="320" customHeight="1" spans="1:22">
      <c r="A320" s="21"/>
      <c r="B320" s="22" t="s">
        <v>24</v>
      </c>
      <c r="C320" s="22">
        <v>1</v>
      </c>
      <c r="D320" s="23" t="s">
        <v>212</v>
      </c>
      <c r="E320" s="24">
        <v>2947725.044</v>
      </c>
      <c r="F320" s="24">
        <v>633830.094</v>
      </c>
      <c r="G320" s="25">
        <v>1264.2</v>
      </c>
      <c r="H320" s="23" t="s">
        <v>213</v>
      </c>
      <c r="I320" s="24">
        <v>2948948.069</v>
      </c>
      <c r="J320" s="24">
        <v>633688.036</v>
      </c>
      <c r="K320" s="25">
        <v>1250.3</v>
      </c>
      <c r="L320" s="25">
        <v>2187.095</v>
      </c>
      <c r="M320" s="96"/>
      <c r="N320" s="60"/>
      <c r="O320" s="60">
        <v>5</v>
      </c>
      <c r="P320" s="60"/>
      <c r="Q320" s="60"/>
      <c r="R320" s="82"/>
      <c r="T320" s="79"/>
      <c r="U320" s="79"/>
      <c r="V320" s="79"/>
    </row>
    <row r="321" customHeight="1" spans="1:22">
      <c r="A321" s="26" t="s">
        <v>27</v>
      </c>
      <c r="B321" s="27"/>
      <c r="C321" s="27">
        <f t="shared" ref="C321" si="248">SUM(C319:C320)</f>
        <v>1</v>
      </c>
      <c r="D321" s="28"/>
      <c r="E321" s="28"/>
      <c r="F321" s="28"/>
      <c r="G321" s="28"/>
      <c r="H321" s="28"/>
      <c r="I321" s="28"/>
      <c r="J321" s="28"/>
      <c r="K321" s="28"/>
      <c r="L321" s="28">
        <f t="shared" ref="L321" si="249">SUM(L319:L320)</f>
        <v>4337.06</v>
      </c>
      <c r="M321" s="61">
        <f>SUM(M319)</f>
        <v>4.33706</v>
      </c>
      <c r="N321" s="62">
        <f t="shared" ref="N321" si="250">SUM(N319)</f>
        <v>1</v>
      </c>
      <c r="O321" s="62">
        <f t="shared" ref="O321" si="251">SUM(O319:O320)</f>
        <v>10</v>
      </c>
      <c r="P321" s="62">
        <f t="shared" ref="P321:R321" si="252">SUM(P319)</f>
        <v>5</v>
      </c>
      <c r="Q321" s="62">
        <f t="shared" si="252"/>
        <v>5</v>
      </c>
      <c r="R321" s="83">
        <f t="shared" si="252"/>
        <v>10</v>
      </c>
      <c r="T321" s="79">
        <f t="shared" ref="T321" si="253">L319/1000</f>
        <v>2.149965</v>
      </c>
      <c r="U321" s="79">
        <f t="shared" ref="U321" si="254">L320/1000</f>
        <v>2.187095</v>
      </c>
      <c r="V321" s="79">
        <f t="shared" ref="V321" si="255">M321</f>
        <v>4.33706</v>
      </c>
    </row>
    <row r="322" customHeight="1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customHeight="1" spans="1:18">
      <c r="A323" s="4" t="s">
        <v>214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75"/>
    </row>
    <row r="324" customHeight="1" spans="1:18">
      <c r="A324" s="6" t="s">
        <v>1</v>
      </c>
      <c r="B324" s="7" t="s">
        <v>2</v>
      </c>
      <c r="C324" s="7" t="s">
        <v>3</v>
      </c>
      <c r="D324" s="7" t="s">
        <v>4</v>
      </c>
      <c r="E324" s="7"/>
      <c r="F324" s="7"/>
      <c r="G324" s="7"/>
      <c r="H324" s="7" t="s">
        <v>5</v>
      </c>
      <c r="I324" s="7"/>
      <c r="J324" s="7"/>
      <c r="K324" s="7"/>
      <c r="L324" s="7" t="s">
        <v>6</v>
      </c>
      <c r="M324" s="7"/>
      <c r="N324" s="54" t="s">
        <v>7</v>
      </c>
      <c r="O324" s="54" t="s">
        <v>8</v>
      </c>
      <c r="P324" s="54"/>
      <c r="Q324" s="54"/>
      <c r="R324" s="76"/>
    </row>
    <row r="325" customHeight="1" spans="1:18">
      <c r="A325" s="6"/>
      <c r="B325" s="7"/>
      <c r="C325" s="7"/>
      <c r="D325" s="7" t="s">
        <v>9</v>
      </c>
      <c r="E325" s="7" t="s">
        <v>10</v>
      </c>
      <c r="F325" s="7" t="s">
        <v>11</v>
      </c>
      <c r="G325" s="7" t="s">
        <v>12</v>
      </c>
      <c r="H325" s="7" t="s">
        <v>13</v>
      </c>
      <c r="I325" s="7" t="s">
        <v>10</v>
      </c>
      <c r="J325" s="7" t="s">
        <v>11</v>
      </c>
      <c r="K325" s="7" t="s">
        <v>12</v>
      </c>
      <c r="L325" s="7" t="s">
        <v>14</v>
      </c>
      <c r="M325" s="7" t="s">
        <v>15</v>
      </c>
      <c r="N325" s="54"/>
      <c r="O325" s="54" t="s">
        <v>16</v>
      </c>
      <c r="P325" s="54" t="s">
        <v>17</v>
      </c>
      <c r="Q325" s="54" t="s">
        <v>18</v>
      </c>
      <c r="R325" s="76" t="s">
        <v>19</v>
      </c>
    </row>
    <row r="326" customHeight="1" spans="1:18">
      <c r="A326" s="6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54"/>
      <c r="O326" s="54"/>
      <c r="P326" s="54"/>
      <c r="Q326" s="54"/>
      <c r="R326" s="76"/>
    </row>
    <row r="327" customHeight="1" spans="1:22">
      <c r="A327" s="8" t="s">
        <v>209</v>
      </c>
      <c r="B327" s="9" t="s">
        <v>21</v>
      </c>
      <c r="C327" s="9">
        <v>1</v>
      </c>
      <c r="D327" s="10" t="s">
        <v>215</v>
      </c>
      <c r="E327" s="11">
        <v>2947823.618</v>
      </c>
      <c r="F327" s="11">
        <v>636937.286</v>
      </c>
      <c r="G327" s="12">
        <v>1323.14</v>
      </c>
      <c r="H327" s="10" t="s">
        <v>216</v>
      </c>
      <c r="I327" s="11">
        <v>2948781.284</v>
      </c>
      <c r="J327" s="11">
        <v>634444.81</v>
      </c>
      <c r="K327" s="12">
        <v>1258.972</v>
      </c>
      <c r="L327" s="12">
        <v>3381.35</v>
      </c>
      <c r="M327" s="55">
        <f>(L327+L328)/1000</f>
        <v>6.72079</v>
      </c>
      <c r="N327" s="56">
        <v>1</v>
      </c>
      <c r="O327" s="56">
        <v>6</v>
      </c>
      <c r="P327" s="56">
        <v>6</v>
      </c>
      <c r="Q327" s="56">
        <v>6</v>
      </c>
      <c r="R327" s="77">
        <f>O327+O328</f>
        <v>12</v>
      </c>
      <c r="T327" s="79"/>
      <c r="U327" s="79"/>
      <c r="V327" s="79"/>
    </row>
    <row r="328" customHeight="1" spans="1:22">
      <c r="A328" s="8"/>
      <c r="B328" s="9" t="s">
        <v>24</v>
      </c>
      <c r="C328" s="9">
        <v>0</v>
      </c>
      <c r="D328" s="10" t="s">
        <v>217</v>
      </c>
      <c r="E328" s="11">
        <v>2947885.682</v>
      </c>
      <c r="F328" s="11">
        <v>636992.782</v>
      </c>
      <c r="G328" s="12">
        <v>1323.14</v>
      </c>
      <c r="H328" s="10" t="s">
        <v>218</v>
      </c>
      <c r="I328" s="11">
        <v>2948784.278</v>
      </c>
      <c r="J328" s="11">
        <v>634446.067</v>
      </c>
      <c r="K328" s="12">
        <v>1258.773</v>
      </c>
      <c r="L328" s="12">
        <v>3339.44</v>
      </c>
      <c r="M328" s="55"/>
      <c r="N328" s="56"/>
      <c r="O328" s="56">
        <v>6</v>
      </c>
      <c r="P328" s="56"/>
      <c r="Q328" s="56"/>
      <c r="R328" s="77"/>
      <c r="T328" s="79"/>
      <c r="U328" s="79"/>
      <c r="V328" s="79"/>
    </row>
    <row r="329" customHeight="1" spans="1:22">
      <c r="A329" s="13" t="s">
        <v>27</v>
      </c>
      <c r="B329" s="14"/>
      <c r="C329" s="14">
        <f>SUM(C327:C328)</f>
        <v>1</v>
      </c>
      <c r="D329" s="15"/>
      <c r="E329" s="15"/>
      <c r="F329" s="15"/>
      <c r="G329" s="15"/>
      <c r="H329" s="15"/>
      <c r="I329" s="15"/>
      <c r="J329" s="15"/>
      <c r="K329" s="15"/>
      <c r="L329" s="15">
        <f>SUM(L327:L328)</f>
        <v>6720.79</v>
      </c>
      <c r="M329" s="57">
        <f t="shared" ref="M329:R329" si="256">SUM(M327)</f>
        <v>6.72079</v>
      </c>
      <c r="N329" s="58">
        <f t="shared" si="256"/>
        <v>1</v>
      </c>
      <c r="O329" s="58">
        <f>SUM(O327:O328)</f>
        <v>12</v>
      </c>
      <c r="P329" s="58">
        <f t="shared" si="256"/>
        <v>6</v>
      </c>
      <c r="Q329" s="58">
        <f t="shared" si="256"/>
        <v>6</v>
      </c>
      <c r="R329" s="78">
        <f t="shared" si="256"/>
        <v>12</v>
      </c>
      <c r="T329" s="79">
        <f t="shared" ref="T329" si="257">L327/1000</f>
        <v>3.38135</v>
      </c>
      <c r="U329" s="79">
        <f t="shared" ref="U329" si="258">L328/1000</f>
        <v>3.33944</v>
      </c>
      <c r="V329" s="79">
        <f t="shared" ref="V329" si="259">M329</f>
        <v>6.72079</v>
      </c>
    </row>
    <row r="330" customHeight="1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customHeight="1" spans="1:18">
      <c r="A331" s="17" t="s">
        <v>219</v>
      </c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80"/>
    </row>
    <row r="332" customHeight="1" spans="1:18">
      <c r="A332" s="19" t="s">
        <v>1</v>
      </c>
      <c r="B332" s="20" t="s">
        <v>2</v>
      </c>
      <c r="C332" s="20" t="s">
        <v>3</v>
      </c>
      <c r="D332" s="20" t="s">
        <v>4</v>
      </c>
      <c r="E332" s="20"/>
      <c r="F332" s="20"/>
      <c r="G332" s="20"/>
      <c r="H332" s="20" t="s">
        <v>5</v>
      </c>
      <c r="I332" s="20"/>
      <c r="J332" s="20"/>
      <c r="K332" s="20"/>
      <c r="L332" s="20" t="s">
        <v>6</v>
      </c>
      <c r="M332" s="20"/>
      <c r="N332" s="59" t="s">
        <v>7</v>
      </c>
      <c r="O332" s="59" t="s">
        <v>8</v>
      </c>
      <c r="P332" s="59"/>
      <c r="Q332" s="59"/>
      <c r="R332" s="81"/>
    </row>
    <row r="333" customHeight="1" spans="1:18">
      <c r="A333" s="19"/>
      <c r="B333" s="20"/>
      <c r="C333" s="20"/>
      <c r="D333" s="20" t="s">
        <v>9</v>
      </c>
      <c r="E333" s="20" t="s">
        <v>10</v>
      </c>
      <c r="F333" s="20" t="s">
        <v>11</v>
      </c>
      <c r="G333" s="20" t="s">
        <v>12</v>
      </c>
      <c r="H333" s="20" t="s">
        <v>13</v>
      </c>
      <c r="I333" s="20" t="s">
        <v>10</v>
      </c>
      <c r="J333" s="20" t="s">
        <v>11</v>
      </c>
      <c r="K333" s="20" t="s">
        <v>12</v>
      </c>
      <c r="L333" s="20" t="s">
        <v>14</v>
      </c>
      <c r="M333" s="20" t="s">
        <v>15</v>
      </c>
      <c r="N333" s="59"/>
      <c r="O333" s="59" t="s">
        <v>16</v>
      </c>
      <c r="P333" s="59" t="s">
        <v>17</v>
      </c>
      <c r="Q333" s="59" t="s">
        <v>18</v>
      </c>
      <c r="R333" s="81" t="s">
        <v>19</v>
      </c>
    </row>
    <row r="334" customHeight="1" spans="1:18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59"/>
      <c r="O334" s="59"/>
      <c r="P334" s="59"/>
      <c r="Q334" s="59"/>
      <c r="R334" s="81"/>
    </row>
    <row r="335" customHeight="1" spans="1:22">
      <c r="A335" s="21" t="s">
        <v>209</v>
      </c>
      <c r="B335" s="22" t="s">
        <v>21</v>
      </c>
      <c r="C335" s="22">
        <v>1</v>
      </c>
      <c r="D335" s="23" t="s">
        <v>220</v>
      </c>
      <c r="E335" s="104">
        <v>2941811.909</v>
      </c>
      <c r="F335" s="105">
        <v>629740.997</v>
      </c>
      <c r="G335" s="104">
        <v>1354.179</v>
      </c>
      <c r="H335" s="23" t="s">
        <v>221</v>
      </c>
      <c r="I335" s="24">
        <v>2943156.577</v>
      </c>
      <c r="J335" s="24">
        <v>632470.716</v>
      </c>
      <c r="K335" s="25">
        <v>1262.637</v>
      </c>
      <c r="L335" s="108">
        <v>3998.707</v>
      </c>
      <c r="M335" s="95">
        <v>7.97</v>
      </c>
      <c r="N335" s="60">
        <v>1</v>
      </c>
      <c r="O335" s="60">
        <v>9</v>
      </c>
      <c r="P335" s="60">
        <v>9</v>
      </c>
      <c r="Q335" s="60">
        <v>9</v>
      </c>
      <c r="R335" s="82">
        <f t="shared" ref="R335" si="260">O335+O336</f>
        <v>18</v>
      </c>
      <c r="T335" s="79"/>
      <c r="U335" s="79"/>
      <c r="V335" s="79"/>
    </row>
    <row r="336" customHeight="1" spans="1:22">
      <c r="A336" s="21"/>
      <c r="B336" s="22" t="s">
        <v>24</v>
      </c>
      <c r="C336" s="22">
        <v>0</v>
      </c>
      <c r="D336" s="23" t="s">
        <v>222</v>
      </c>
      <c r="E336" s="104">
        <v>2941808.384</v>
      </c>
      <c r="F336" s="104">
        <v>629745.516</v>
      </c>
      <c r="G336" s="104">
        <v>1354.154</v>
      </c>
      <c r="H336" s="23" t="s">
        <v>223</v>
      </c>
      <c r="I336" s="24">
        <v>2943151.392</v>
      </c>
      <c r="J336" s="24">
        <v>632466.821</v>
      </c>
      <c r="K336" s="25">
        <v>1261.785</v>
      </c>
      <c r="L336" s="108">
        <v>3972.649</v>
      </c>
      <c r="M336" s="96"/>
      <c r="N336" s="60"/>
      <c r="O336" s="60">
        <v>9</v>
      </c>
      <c r="P336" s="60"/>
      <c r="Q336" s="60"/>
      <c r="R336" s="82"/>
      <c r="T336" s="79"/>
      <c r="U336" s="79"/>
      <c r="V336" s="79"/>
    </row>
    <row r="337" customHeight="1" spans="1:22">
      <c r="A337" s="26" t="s">
        <v>27</v>
      </c>
      <c r="B337" s="27"/>
      <c r="C337" s="27">
        <f t="shared" ref="C337" si="261">SUM(C335:C336)</f>
        <v>1</v>
      </c>
      <c r="D337" s="28"/>
      <c r="E337" s="106"/>
      <c r="F337" s="106"/>
      <c r="G337" s="106"/>
      <c r="H337" s="28"/>
      <c r="I337" s="28"/>
      <c r="J337" s="28"/>
      <c r="K337" s="28"/>
      <c r="L337" s="28">
        <f t="shared" ref="L337" si="262">SUM(L335:L336)</f>
        <v>7971.356</v>
      </c>
      <c r="M337" s="61">
        <f t="shared" ref="M337:N337" si="263">SUM(M335)</f>
        <v>7.97</v>
      </c>
      <c r="N337" s="62">
        <f t="shared" si="263"/>
        <v>1</v>
      </c>
      <c r="O337" s="62">
        <f t="shared" ref="O337" si="264">SUM(O335:O336)</f>
        <v>18</v>
      </c>
      <c r="P337" s="62">
        <f t="shared" ref="P337:R337" si="265">SUM(P335)</f>
        <v>9</v>
      </c>
      <c r="Q337" s="62">
        <f t="shared" si="265"/>
        <v>9</v>
      </c>
      <c r="R337" s="83">
        <f t="shared" si="265"/>
        <v>18</v>
      </c>
      <c r="T337" s="79">
        <f t="shared" ref="T337" si="266">L335/1000</f>
        <v>3.998707</v>
      </c>
      <c r="U337" s="79">
        <f t="shared" ref="U337" si="267">L336/1000</f>
        <v>3.972649</v>
      </c>
      <c r="V337" s="79">
        <f t="shared" ref="V337" si="268">M337</f>
        <v>7.97</v>
      </c>
    </row>
    <row r="338" customHeight="1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customHeight="1" spans="1:18">
      <c r="A339" s="29" t="s">
        <v>224</v>
      </c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84"/>
    </row>
    <row r="340" customHeight="1" spans="1:18">
      <c r="A340" s="31" t="s">
        <v>1</v>
      </c>
      <c r="B340" s="32" t="s">
        <v>2</v>
      </c>
      <c r="C340" s="32" t="s">
        <v>3</v>
      </c>
      <c r="D340" s="32" t="s">
        <v>4</v>
      </c>
      <c r="E340" s="32"/>
      <c r="F340" s="32"/>
      <c r="G340" s="32"/>
      <c r="H340" s="32" t="s">
        <v>5</v>
      </c>
      <c r="I340" s="32"/>
      <c r="J340" s="32"/>
      <c r="K340" s="32"/>
      <c r="L340" s="32" t="s">
        <v>6</v>
      </c>
      <c r="M340" s="32"/>
      <c r="N340" s="63" t="s">
        <v>7</v>
      </c>
      <c r="O340" s="63" t="s">
        <v>8</v>
      </c>
      <c r="P340" s="63"/>
      <c r="Q340" s="63"/>
      <c r="R340" s="85"/>
    </row>
    <row r="341" customHeight="1" spans="1:18">
      <c r="A341" s="31"/>
      <c r="B341" s="32"/>
      <c r="C341" s="32"/>
      <c r="D341" s="32" t="s">
        <v>9</v>
      </c>
      <c r="E341" s="32" t="s">
        <v>10</v>
      </c>
      <c r="F341" s="32" t="s">
        <v>11</v>
      </c>
      <c r="G341" s="32" t="s">
        <v>12</v>
      </c>
      <c r="H341" s="32" t="s">
        <v>13</v>
      </c>
      <c r="I341" s="32" t="s">
        <v>10</v>
      </c>
      <c r="J341" s="32" t="s">
        <v>11</v>
      </c>
      <c r="K341" s="32" t="s">
        <v>12</v>
      </c>
      <c r="L341" s="32" t="s">
        <v>14</v>
      </c>
      <c r="M341" s="32" t="s">
        <v>15</v>
      </c>
      <c r="N341" s="63"/>
      <c r="O341" s="63" t="s">
        <v>16</v>
      </c>
      <c r="P341" s="63" t="s">
        <v>17</v>
      </c>
      <c r="Q341" s="63" t="s">
        <v>18</v>
      </c>
      <c r="R341" s="85" t="s">
        <v>19</v>
      </c>
    </row>
    <row r="342" customHeight="1" spans="1:18">
      <c r="A342" s="31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63"/>
      <c r="O342" s="63"/>
      <c r="P342" s="63"/>
      <c r="Q342" s="63"/>
      <c r="R342" s="85"/>
    </row>
    <row r="343" customHeight="1" spans="1:22">
      <c r="A343" s="33" t="s">
        <v>209</v>
      </c>
      <c r="B343" s="23" t="s">
        <v>21</v>
      </c>
      <c r="C343" s="23">
        <v>0</v>
      </c>
      <c r="D343" s="23" t="s">
        <v>225</v>
      </c>
      <c r="E343" s="97">
        <v>2949182.89</v>
      </c>
      <c r="F343" s="97">
        <v>637030.184</v>
      </c>
      <c r="G343" s="25">
        <v>1333.862</v>
      </c>
      <c r="H343" s="23" t="s">
        <v>226</v>
      </c>
      <c r="I343" s="97">
        <v>2953043.367</v>
      </c>
      <c r="J343" s="97">
        <v>636948.583</v>
      </c>
      <c r="K343" s="25">
        <v>1272.672</v>
      </c>
      <c r="L343" s="25">
        <v>4830.115</v>
      </c>
      <c r="M343" s="25">
        <f>(L343+L344)/1000</f>
        <v>9.638123</v>
      </c>
      <c r="N343" s="60">
        <v>1</v>
      </c>
      <c r="O343" s="60">
        <v>11</v>
      </c>
      <c r="P343" s="60">
        <v>11</v>
      </c>
      <c r="Q343" s="60">
        <v>11</v>
      </c>
      <c r="R343" s="82">
        <f>O343+O344</f>
        <v>22</v>
      </c>
      <c r="T343" s="79"/>
      <c r="U343" s="79"/>
      <c r="V343" s="79"/>
    </row>
    <row r="344" customHeight="1" spans="1:22">
      <c r="A344" s="33"/>
      <c r="B344" s="23" t="s">
        <v>24</v>
      </c>
      <c r="C344" s="23">
        <v>1</v>
      </c>
      <c r="D344" s="23" t="s">
        <v>227</v>
      </c>
      <c r="E344" s="97">
        <v>2949183.555</v>
      </c>
      <c r="F344" s="97">
        <v>637030.029</v>
      </c>
      <c r="G344" s="25">
        <v>1333.862</v>
      </c>
      <c r="H344" s="23" t="s">
        <v>228</v>
      </c>
      <c r="I344" s="97">
        <v>2953040.217</v>
      </c>
      <c r="J344" s="103">
        <v>636961</v>
      </c>
      <c r="K344" s="25">
        <v>1271.959</v>
      </c>
      <c r="L344" s="25">
        <v>4808.008</v>
      </c>
      <c r="M344" s="25"/>
      <c r="N344" s="60"/>
      <c r="O344" s="60">
        <v>11</v>
      </c>
      <c r="P344" s="60"/>
      <c r="Q344" s="60"/>
      <c r="R344" s="82"/>
      <c r="T344" s="79"/>
      <c r="U344" s="79"/>
      <c r="V344" s="79"/>
    </row>
    <row r="345" customHeight="1" spans="1:22">
      <c r="A345" s="34" t="s">
        <v>27</v>
      </c>
      <c r="B345" s="28"/>
      <c r="C345" s="28">
        <f>SUM(C343:C344)</f>
        <v>1</v>
      </c>
      <c r="D345" s="28"/>
      <c r="E345" s="28"/>
      <c r="F345" s="28"/>
      <c r="G345" s="28"/>
      <c r="H345" s="28"/>
      <c r="I345" s="28"/>
      <c r="J345" s="28"/>
      <c r="K345" s="28"/>
      <c r="L345" s="61">
        <f t="shared" ref="L345:R345" si="269">SUM(L343:L344)</f>
        <v>9638.123</v>
      </c>
      <c r="M345" s="61">
        <f t="shared" si="269"/>
        <v>9.638123</v>
      </c>
      <c r="N345" s="62">
        <f t="shared" si="269"/>
        <v>1</v>
      </c>
      <c r="O345" s="62">
        <f t="shared" si="269"/>
        <v>22</v>
      </c>
      <c r="P345" s="62">
        <f t="shared" si="269"/>
        <v>11</v>
      </c>
      <c r="Q345" s="62">
        <f t="shared" si="269"/>
        <v>11</v>
      </c>
      <c r="R345" s="83">
        <f t="shared" si="269"/>
        <v>22</v>
      </c>
      <c r="T345" s="79">
        <f t="shared" ref="T345" si="270">L343/1000</f>
        <v>4.830115</v>
      </c>
      <c r="U345" s="79">
        <f t="shared" ref="U345" si="271">L344/1000</f>
        <v>4.808008</v>
      </c>
      <c r="V345" s="79">
        <f t="shared" ref="V345" si="272">M345</f>
        <v>9.638123</v>
      </c>
    </row>
    <row r="346" customHeight="1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customHeight="1" spans="1:18">
      <c r="A347" s="4" t="s">
        <v>229</v>
      </c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75"/>
    </row>
    <row r="348" customHeight="1" spans="1:18">
      <c r="A348" s="6" t="s">
        <v>1</v>
      </c>
      <c r="B348" s="7" t="s">
        <v>2</v>
      </c>
      <c r="C348" s="7" t="s">
        <v>3</v>
      </c>
      <c r="D348" s="7" t="s">
        <v>4</v>
      </c>
      <c r="E348" s="7"/>
      <c r="F348" s="7"/>
      <c r="G348" s="7"/>
      <c r="H348" s="7" t="s">
        <v>5</v>
      </c>
      <c r="I348" s="7"/>
      <c r="J348" s="7"/>
      <c r="K348" s="7"/>
      <c r="L348" s="7" t="s">
        <v>6</v>
      </c>
      <c r="M348" s="7"/>
      <c r="N348" s="54" t="s">
        <v>7</v>
      </c>
      <c r="O348" s="54" t="s">
        <v>8</v>
      </c>
      <c r="P348" s="54"/>
      <c r="Q348" s="54"/>
      <c r="R348" s="76"/>
    </row>
    <row r="349" customHeight="1" spans="1:18">
      <c r="A349" s="6"/>
      <c r="B349" s="7"/>
      <c r="C349" s="7"/>
      <c r="D349" s="7" t="s">
        <v>9</v>
      </c>
      <c r="E349" s="7" t="s">
        <v>10</v>
      </c>
      <c r="F349" s="92" t="s">
        <v>11</v>
      </c>
      <c r="G349" s="7" t="s">
        <v>12</v>
      </c>
      <c r="H349" s="7" t="s">
        <v>13</v>
      </c>
      <c r="I349" s="7" t="s">
        <v>10</v>
      </c>
      <c r="J349" s="92" t="s">
        <v>11</v>
      </c>
      <c r="K349" s="7" t="s">
        <v>12</v>
      </c>
      <c r="L349" s="7" t="s">
        <v>14</v>
      </c>
      <c r="M349" s="7" t="s">
        <v>15</v>
      </c>
      <c r="N349" s="54"/>
      <c r="O349" s="54" t="s">
        <v>16</v>
      </c>
      <c r="P349" s="54" t="s">
        <v>17</v>
      </c>
      <c r="Q349" s="54" t="s">
        <v>18</v>
      </c>
      <c r="R349" s="76" t="s">
        <v>19</v>
      </c>
    </row>
    <row r="350" customHeight="1" spans="1:18">
      <c r="A350" s="6"/>
      <c r="B350" s="7"/>
      <c r="C350" s="7"/>
      <c r="D350" s="7"/>
      <c r="E350" s="7"/>
      <c r="F350" s="92"/>
      <c r="G350" s="7"/>
      <c r="H350" s="7"/>
      <c r="I350" s="7"/>
      <c r="J350" s="92"/>
      <c r="K350" s="7"/>
      <c r="L350" s="7"/>
      <c r="M350" s="7"/>
      <c r="N350" s="54"/>
      <c r="O350" s="54"/>
      <c r="P350" s="54"/>
      <c r="Q350" s="54"/>
      <c r="R350" s="76"/>
    </row>
    <row r="351" customHeight="1" spans="1:22">
      <c r="A351" s="8" t="s">
        <v>209</v>
      </c>
      <c r="B351" s="9" t="s">
        <v>21</v>
      </c>
      <c r="C351" s="9">
        <v>1</v>
      </c>
      <c r="D351" s="10" t="s">
        <v>230</v>
      </c>
      <c r="E351" s="11">
        <v>2941366.402</v>
      </c>
      <c r="F351" s="69">
        <v>627527.621</v>
      </c>
      <c r="G351" s="12">
        <v>1349.568</v>
      </c>
      <c r="H351" s="10" t="s">
        <v>231</v>
      </c>
      <c r="I351" s="11">
        <v>2943554.193</v>
      </c>
      <c r="J351" s="69">
        <v>627581.414</v>
      </c>
      <c r="K351" s="12">
        <v>1302.18</v>
      </c>
      <c r="L351" s="12">
        <v>2523</v>
      </c>
      <c r="M351" s="55">
        <f>(L351+L352)/1000</f>
        <v>5.052</v>
      </c>
      <c r="N351" s="56">
        <v>1</v>
      </c>
      <c r="O351" s="56">
        <v>5</v>
      </c>
      <c r="P351" s="56">
        <v>5</v>
      </c>
      <c r="Q351" s="56">
        <v>5</v>
      </c>
      <c r="R351" s="77">
        <f>O351+O352</f>
        <v>10</v>
      </c>
      <c r="T351" s="79"/>
      <c r="U351" s="79"/>
      <c r="V351" s="79"/>
    </row>
    <row r="352" customHeight="1" spans="1:22">
      <c r="A352" s="8"/>
      <c r="B352" s="9" t="s">
        <v>24</v>
      </c>
      <c r="C352" s="9">
        <v>0</v>
      </c>
      <c r="D352" s="10" t="s">
        <v>232</v>
      </c>
      <c r="E352" s="11">
        <v>2941371.383</v>
      </c>
      <c r="F352" s="69">
        <v>627528.875</v>
      </c>
      <c r="G352" s="12">
        <v>1349.543</v>
      </c>
      <c r="H352" s="10" t="s">
        <v>233</v>
      </c>
      <c r="I352" s="11">
        <v>2943554.985</v>
      </c>
      <c r="J352" s="69">
        <v>627589.623</v>
      </c>
      <c r="K352" s="12">
        <v>1301.726</v>
      </c>
      <c r="L352" s="12">
        <v>2529</v>
      </c>
      <c r="M352" s="55"/>
      <c r="N352" s="56"/>
      <c r="O352" s="56">
        <v>5</v>
      </c>
      <c r="P352" s="56"/>
      <c r="Q352" s="56"/>
      <c r="R352" s="77"/>
      <c r="T352" s="79"/>
      <c r="U352" s="79"/>
      <c r="V352" s="79"/>
    </row>
    <row r="353" customHeight="1" spans="1:22">
      <c r="A353" s="13" t="s">
        <v>27</v>
      </c>
      <c r="B353" s="14"/>
      <c r="C353" s="14">
        <f>SUM(C351:C352)</f>
        <v>1</v>
      </c>
      <c r="D353" s="15"/>
      <c r="E353" s="15"/>
      <c r="F353" s="93"/>
      <c r="G353" s="15"/>
      <c r="H353" s="15"/>
      <c r="I353" s="15"/>
      <c r="J353" s="93"/>
      <c r="K353" s="15"/>
      <c r="L353" s="15">
        <f>SUM(L351:L352)</f>
        <v>5052</v>
      </c>
      <c r="M353" s="57">
        <f>SUM(M351)</f>
        <v>5.052</v>
      </c>
      <c r="N353" s="58">
        <f>SUM(N351)</f>
        <v>1</v>
      </c>
      <c r="O353" s="58">
        <f>SUM(O351:O352)</f>
        <v>10</v>
      </c>
      <c r="P353" s="58">
        <f>SUM(P351)</f>
        <v>5</v>
      </c>
      <c r="Q353" s="58">
        <f>SUM(Q351)</f>
        <v>5</v>
      </c>
      <c r="R353" s="78">
        <f>SUM(R351)</f>
        <v>10</v>
      </c>
      <c r="T353" s="79">
        <f t="shared" ref="T353" si="273">L351/1000</f>
        <v>2.523</v>
      </c>
      <c r="U353" s="79">
        <f t="shared" ref="U353" si="274">L352/1000</f>
        <v>2.529</v>
      </c>
      <c r="V353" s="79">
        <f t="shared" ref="V353" si="275">M353</f>
        <v>5.052</v>
      </c>
    </row>
    <row r="354" customHeight="1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customHeight="1" spans="1:18">
      <c r="A355" s="17" t="s">
        <v>234</v>
      </c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80"/>
    </row>
    <row r="356" customHeight="1" spans="1:18">
      <c r="A356" s="19" t="s">
        <v>1</v>
      </c>
      <c r="B356" s="20" t="s">
        <v>2</v>
      </c>
      <c r="C356" s="20" t="s">
        <v>3</v>
      </c>
      <c r="D356" s="20" t="s">
        <v>4</v>
      </c>
      <c r="E356" s="20"/>
      <c r="F356" s="20"/>
      <c r="G356" s="20"/>
      <c r="H356" s="20" t="s">
        <v>5</v>
      </c>
      <c r="I356" s="20"/>
      <c r="J356" s="20"/>
      <c r="K356" s="20"/>
      <c r="L356" s="20" t="s">
        <v>6</v>
      </c>
      <c r="M356" s="20"/>
      <c r="N356" s="59" t="s">
        <v>7</v>
      </c>
      <c r="O356" s="59" t="s">
        <v>8</v>
      </c>
      <c r="P356" s="59"/>
      <c r="Q356" s="59"/>
      <c r="R356" s="81"/>
    </row>
    <row r="357" customHeight="1" spans="1:18">
      <c r="A357" s="19"/>
      <c r="B357" s="20"/>
      <c r="C357" s="20"/>
      <c r="D357" s="20" t="s">
        <v>9</v>
      </c>
      <c r="E357" s="20" t="s">
        <v>10</v>
      </c>
      <c r="F357" s="20" t="s">
        <v>11</v>
      </c>
      <c r="G357" s="20" t="s">
        <v>12</v>
      </c>
      <c r="H357" s="20" t="s">
        <v>13</v>
      </c>
      <c r="I357" s="20" t="s">
        <v>10</v>
      </c>
      <c r="J357" s="20" t="s">
        <v>11</v>
      </c>
      <c r="K357" s="20" t="s">
        <v>12</v>
      </c>
      <c r="L357" s="20" t="s">
        <v>14</v>
      </c>
      <c r="M357" s="20" t="s">
        <v>15</v>
      </c>
      <c r="N357" s="59"/>
      <c r="O357" s="59" t="s">
        <v>16</v>
      </c>
      <c r="P357" s="59" t="s">
        <v>17</v>
      </c>
      <c r="Q357" s="59" t="s">
        <v>18</v>
      </c>
      <c r="R357" s="81" t="s">
        <v>19</v>
      </c>
    </row>
    <row r="358" customHeight="1" spans="1:18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59"/>
      <c r="O358" s="59"/>
      <c r="P358" s="59"/>
      <c r="Q358" s="59"/>
      <c r="R358" s="81"/>
    </row>
    <row r="359" customHeight="1" spans="1:22">
      <c r="A359" s="21" t="s">
        <v>209</v>
      </c>
      <c r="B359" s="22" t="s">
        <v>21</v>
      </c>
      <c r="C359" s="22">
        <v>1</v>
      </c>
      <c r="D359" s="23" t="s">
        <v>235</v>
      </c>
      <c r="E359" s="24">
        <v>2942679.828</v>
      </c>
      <c r="F359" s="24">
        <v>634821.951</v>
      </c>
      <c r="G359" s="25">
        <v>1268.987</v>
      </c>
      <c r="H359" s="23" t="s">
        <v>236</v>
      </c>
      <c r="I359" s="24">
        <v>2940543.827</v>
      </c>
      <c r="J359" s="24">
        <v>635613.422</v>
      </c>
      <c r="K359" s="25">
        <v>1237.551</v>
      </c>
      <c r="L359" s="25">
        <v>3119.014</v>
      </c>
      <c r="M359" s="95">
        <f t="shared" ref="M359" si="276">(L359+L360)/1000</f>
        <v>6.238968</v>
      </c>
      <c r="N359" s="60">
        <v>1</v>
      </c>
      <c r="O359" s="60">
        <v>7</v>
      </c>
      <c r="P359" s="60">
        <v>7</v>
      </c>
      <c r="Q359" s="60">
        <v>7</v>
      </c>
      <c r="R359" s="82">
        <f t="shared" ref="R359" si="277">O359+O360</f>
        <v>14</v>
      </c>
      <c r="T359" s="79"/>
      <c r="U359" s="79"/>
      <c r="V359" s="79"/>
    </row>
    <row r="360" customHeight="1" spans="1:22">
      <c r="A360" s="21"/>
      <c r="B360" s="22" t="s">
        <v>24</v>
      </c>
      <c r="C360" s="22">
        <v>0</v>
      </c>
      <c r="D360" s="23" t="s">
        <v>237</v>
      </c>
      <c r="E360" s="24">
        <v>2942682.767</v>
      </c>
      <c r="F360" s="24">
        <v>634829.365</v>
      </c>
      <c r="G360" s="25">
        <v>1269.079</v>
      </c>
      <c r="H360" s="23" t="s">
        <v>238</v>
      </c>
      <c r="I360" s="24">
        <v>2940574.79</v>
      </c>
      <c r="J360" s="24">
        <v>635564.67</v>
      </c>
      <c r="K360" s="25">
        <v>1237.551</v>
      </c>
      <c r="L360" s="25">
        <v>3119.954</v>
      </c>
      <c r="M360" s="96"/>
      <c r="N360" s="60"/>
      <c r="O360" s="60">
        <v>7</v>
      </c>
      <c r="P360" s="60"/>
      <c r="Q360" s="60"/>
      <c r="R360" s="82"/>
      <c r="T360" s="79"/>
      <c r="U360" s="79"/>
      <c r="V360" s="79"/>
    </row>
    <row r="361" customHeight="1" spans="1:22">
      <c r="A361" s="26" t="s">
        <v>27</v>
      </c>
      <c r="B361" s="27"/>
      <c r="C361" s="27">
        <f t="shared" ref="C361" si="278">SUM(C359:C360)</f>
        <v>1</v>
      </c>
      <c r="D361" s="28"/>
      <c r="E361" s="28"/>
      <c r="F361" s="28"/>
      <c r="G361" s="28"/>
      <c r="H361" s="28"/>
      <c r="I361" s="28"/>
      <c r="J361" s="28"/>
      <c r="K361" s="28"/>
      <c r="L361" s="28">
        <f t="shared" ref="L361" si="279">SUM(L359:L360)</f>
        <v>6238.968</v>
      </c>
      <c r="M361" s="61">
        <f t="shared" ref="M361:N361" si="280">SUM(M359)</f>
        <v>6.238968</v>
      </c>
      <c r="N361" s="62">
        <f t="shared" si="280"/>
        <v>1</v>
      </c>
      <c r="O361" s="62">
        <f t="shared" ref="O361" si="281">SUM(O359:O360)</f>
        <v>14</v>
      </c>
      <c r="P361" s="62">
        <f t="shared" ref="P361:R361" si="282">SUM(P359)</f>
        <v>7</v>
      </c>
      <c r="Q361" s="62">
        <f t="shared" si="282"/>
        <v>7</v>
      </c>
      <c r="R361" s="83">
        <f t="shared" si="282"/>
        <v>14</v>
      </c>
      <c r="T361" s="79">
        <f t="shared" ref="T361" si="283">L359/1000</f>
        <v>3.119014</v>
      </c>
      <c r="U361" s="79">
        <f t="shared" ref="U361" si="284">L360/1000</f>
        <v>3.119954</v>
      </c>
      <c r="V361" s="79">
        <f t="shared" ref="V361" si="285">M361</f>
        <v>6.238968</v>
      </c>
    </row>
    <row r="362" customHeight="1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customHeight="1" spans="1:18">
      <c r="A363" s="4" t="s">
        <v>239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75"/>
    </row>
    <row r="364" customHeight="1" spans="1:18">
      <c r="A364" s="6" t="s">
        <v>1</v>
      </c>
      <c r="B364" s="7" t="s">
        <v>2</v>
      </c>
      <c r="C364" s="7" t="s">
        <v>3</v>
      </c>
      <c r="D364" s="7" t="s">
        <v>4</v>
      </c>
      <c r="E364" s="7"/>
      <c r="F364" s="7"/>
      <c r="G364" s="7"/>
      <c r="H364" s="7" t="s">
        <v>5</v>
      </c>
      <c r="I364" s="7"/>
      <c r="J364" s="7"/>
      <c r="K364" s="7"/>
      <c r="L364" s="7" t="s">
        <v>6</v>
      </c>
      <c r="M364" s="7"/>
      <c r="N364" s="54" t="s">
        <v>7</v>
      </c>
      <c r="O364" s="54" t="s">
        <v>8</v>
      </c>
      <c r="P364" s="54"/>
      <c r="Q364" s="54"/>
      <c r="R364" s="76"/>
    </row>
    <row r="365" customHeight="1" spans="1:18">
      <c r="A365" s="6"/>
      <c r="B365" s="7"/>
      <c r="C365" s="7"/>
      <c r="D365" s="7" t="s">
        <v>9</v>
      </c>
      <c r="E365" s="7" t="s">
        <v>10</v>
      </c>
      <c r="F365" s="7" t="s">
        <v>11</v>
      </c>
      <c r="G365" s="7" t="s">
        <v>12</v>
      </c>
      <c r="H365" s="7" t="s">
        <v>13</v>
      </c>
      <c r="I365" s="7" t="s">
        <v>10</v>
      </c>
      <c r="J365" s="7" t="s">
        <v>11</v>
      </c>
      <c r="K365" s="7" t="s">
        <v>12</v>
      </c>
      <c r="L365" s="7" t="s">
        <v>14</v>
      </c>
      <c r="M365" s="7" t="s">
        <v>15</v>
      </c>
      <c r="N365" s="54"/>
      <c r="O365" s="54" t="s">
        <v>16</v>
      </c>
      <c r="P365" s="54" t="s">
        <v>17</v>
      </c>
      <c r="Q365" s="54" t="s">
        <v>18</v>
      </c>
      <c r="R365" s="76" t="s">
        <v>19</v>
      </c>
    </row>
    <row r="366" customHeight="1" spans="1:18">
      <c r="A366" s="6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54"/>
      <c r="O366" s="54"/>
      <c r="P366" s="54"/>
      <c r="Q366" s="54"/>
      <c r="R366" s="76"/>
    </row>
    <row r="367" customHeight="1" spans="1:22">
      <c r="A367" s="8" t="s">
        <v>209</v>
      </c>
      <c r="B367" s="9" t="s">
        <v>21</v>
      </c>
      <c r="C367" s="9">
        <v>1</v>
      </c>
      <c r="D367" s="10" t="s">
        <v>240</v>
      </c>
      <c r="E367" s="24">
        <v>2940423.621</v>
      </c>
      <c r="F367" s="24">
        <v>633154.041</v>
      </c>
      <c r="G367" s="24">
        <v>1261.863</v>
      </c>
      <c r="H367" s="10" t="s">
        <v>241</v>
      </c>
      <c r="I367" s="24">
        <v>2940167.226</v>
      </c>
      <c r="J367" s="24">
        <v>634564.325</v>
      </c>
      <c r="K367" s="24">
        <v>1235.785</v>
      </c>
      <c r="L367" s="12">
        <v>1624</v>
      </c>
      <c r="M367" s="55">
        <v>3.2</v>
      </c>
      <c r="N367" s="56">
        <v>1</v>
      </c>
      <c r="O367" s="56">
        <v>4</v>
      </c>
      <c r="P367" s="56">
        <v>4</v>
      </c>
      <c r="Q367" s="56">
        <v>4</v>
      </c>
      <c r="R367" s="77">
        <v>8</v>
      </c>
      <c r="T367" s="79"/>
      <c r="U367" s="79"/>
      <c r="V367" s="79"/>
    </row>
    <row r="368" customHeight="1" spans="1:22">
      <c r="A368" s="8"/>
      <c r="B368" s="9" t="s">
        <v>24</v>
      </c>
      <c r="C368" s="9">
        <v>0</v>
      </c>
      <c r="D368" s="10" t="s">
        <v>242</v>
      </c>
      <c r="E368" s="24">
        <v>2940416.567</v>
      </c>
      <c r="F368" s="24">
        <v>633157.611</v>
      </c>
      <c r="G368" s="24">
        <v>1262.058</v>
      </c>
      <c r="H368" s="10" t="s">
        <v>243</v>
      </c>
      <c r="I368" s="24">
        <v>2940122.998</v>
      </c>
      <c r="J368" s="24">
        <v>634524.766</v>
      </c>
      <c r="K368" s="24">
        <v>1235.422</v>
      </c>
      <c r="L368" s="12">
        <v>1576</v>
      </c>
      <c r="M368" s="55"/>
      <c r="N368" s="56"/>
      <c r="O368" s="56">
        <v>4</v>
      </c>
      <c r="P368" s="56"/>
      <c r="Q368" s="56"/>
      <c r="R368" s="77"/>
      <c r="T368" s="79"/>
      <c r="U368" s="79"/>
      <c r="V368" s="79"/>
    </row>
    <row r="369" customHeight="1" spans="1:22">
      <c r="A369" s="13" t="s">
        <v>27</v>
      </c>
      <c r="B369" s="14"/>
      <c r="C369" s="14">
        <v>1</v>
      </c>
      <c r="D369" s="15"/>
      <c r="E369" s="15"/>
      <c r="F369" s="15"/>
      <c r="G369" s="15"/>
      <c r="H369" s="15"/>
      <c r="I369" s="15"/>
      <c r="J369" s="15"/>
      <c r="K369" s="15"/>
      <c r="L369" s="15">
        <v>3200</v>
      </c>
      <c r="M369" s="57">
        <v>3.2</v>
      </c>
      <c r="N369" s="58">
        <v>1</v>
      </c>
      <c r="O369" s="58">
        <v>8</v>
      </c>
      <c r="P369" s="58">
        <v>4</v>
      </c>
      <c r="Q369" s="58">
        <v>4</v>
      </c>
      <c r="R369" s="78">
        <v>8</v>
      </c>
      <c r="T369" s="79">
        <f t="shared" ref="T369" si="286">L367/1000</f>
        <v>1.624</v>
      </c>
      <c r="U369" s="79">
        <f t="shared" ref="U369" si="287">L368/1000</f>
        <v>1.576</v>
      </c>
      <c r="V369" s="79">
        <f t="shared" ref="V369" si="288">M369</f>
        <v>3.2</v>
      </c>
    </row>
    <row r="370" customHeight="1" spans="1:18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customHeight="1" spans="1:18">
      <c r="A371" s="4" t="s">
        <v>244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75"/>
    </row>
    <row r="372" customHeight="1" spans="1:18">
      <c r="A372" s="6" t="s">
        <v>1</v>
      </c>
      <c r="B372" s="7" t="s">
        <v>2</v>
      </c>
      <c r="C372" s="7" t="s">
        <v>3</v>
      </c>
      <c r="D372" s="7" t="s">
        <v>4</v>
      </c>
      <c r="E372" s="7"/>
      <c r="F372" s="7"/>
      <c r="G372" s="7"/>
      <c r="H372" s="7" t="s">
        <v>5</v>
      </c>
      <c r="I372" s="7"/>
      <c r="J372" s="7"/>
      <c r="K372" s="7"/>
      <c r="L372" s="7" t="s">
        <v>6</v>
      </c>
      <c r="M372" s="7"/>
      <c r="N372" s="54" t="s">
        <v>7</v>
      </c>
      <c r="O372" s="54" t="s">
        <v>8</v>
      </c>
      <c r="P372" s="54"/>
      <c r="Q372" s="54"/>
      <c r="R372" s="76"/>
    </row>
    <row r="373" customHeight="1" spans="1:18">
      <c r="A373" s="6"/>
      <c r="B373" s="7"/>
      <c r="C373" s="7"/>
      <c r="D373" s="7" t="s">
        <v>9</v>
      </c>
      <c r="E373" s="7" t="s">
        <v>10</v>
      </c>
      <c r="F373" s="7" t="s">
        <v>11</v>
      </c>
      <c r="G373" s="7" t="s">
        <v>12</v>
      </c>
      <c r="H373" s="7" t="s">
        <v>13</v>
      </c>
      <c r="I373" s="7" t="s">
        <v>10</v>
      </c>
      <c r="J373" s="7" t="s">
        <v>11</v>
      </c>
      <c r="K373" s="7" t="s">
        <v>12</v>
      </c>
      <c r="L373" s="7" t="s">
        <v>14</v>
      </c>
      <c r="M373" s="7" t="s">
        <v>15</v>
      </c>
      <c r="N373" s="54"/>
      <c r="O373" s="54" t="s">
        <v>16</v>
      </c>
      <c r="P373" s="54" t="s">
        <v>17</v>
      </c>
      <c r="Q373" s="54" t="s">
        <v>18</v>
      </c>
      <c r="R373" s="76" t="s">
        <v>19</v>
      </c>
    </row>
    <row r="374" customHeight="1" spans="1:18">
      <c r="A374" s="6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54"/>
      <c r="O374" s="54"/>
      <c r="P374" s="54"/>
      <c r="Q374" s="54"/>
      <c r="R374" s="76"/>
    </row>
    <row r="375" customHeight="1" spans="1:22">
      <c r="A375" s="8" t="s">
        <v>209</v>
      </c>
      <c r="B375" s="9" t="s">
        <v>21</v>
      </c>
      <c r="C375" s="9">
        <v>1</v>
      </c>
      <c r="D375" s="10" t="s">
        <v>245</v>
      </c>
      <c r="E375" s="24">
        <v>2939652.03</v>
      </c>
      <c r="F375" s="24">
        <v>632613.32</v>
      </c>
      <c r="G375" s="24">
        <v>1261.869</v>
      </c>
      <c r="H375" s="10" t="s">
        <v>246</v>
      </c>
      <c r="I375" s="24">
        <v>2939636.084</v>
      </c>
      <c r="J375" s="24">
        <v>634203.551</v>
      </c>
      <c r="K375" s="24">
        <v>1238.754</v>
      </c>
      <c r="L375" s="12">
        <v>1874</v>
      </c>
      <c r="M375" s="55">
        <v>3.673</v>
      </c>
      <c r="N375" s="56">
        <v>1</v>
      </c>
      <c r="O375" s="56">
        <v>4</v>
      </c>
      <c r="P375" s="56">
        <v>4</v>
      </c>
      <c r="Q375" s="56">
        <v>4</v>
      </c>
      <c r="R375" s="77">
        <v>8</v>
      </c>
      <c r="T375" s="79"/>
      <c r="U375" s="79"/>
      <c r="V375" s="79"/>
    </row>
    <row r="376" customHeight="1" spans="1:22">
      <c r="A376" s="8"/>
      <c r="B376" s="9" t="s">
        <v>24</v>
      </c>
      <c r="C376" s="9">
        <v>0</v>
      </c>
      <c r="D376" s="10" t="s">
        <v>247</v>
      </c>
      <c r="E376" s="24">
        <v>2939645.38</v>
      </c>
      <c r="F376" s="24">
        <v>632640.5</v>
      </c>
      <c r="G376" s="24">
        <v>1261.789</v>
      </c>
      <c r="H376" s="10" t="s">
        <v>248</v>
      </c>
      <c r="I376" s="24">
        <v>2939580.176</v>
      </c>
      <c r="J376" s="24">
        <v>634192.818</v>
      </c>
      <c r="K376" s="24">
        <v>1238.556</v>
      </c>
      <c r="L376" s="12">
        <v>1799</v>
      </c>
      <c r="M376" s="55"/>
      <c r="N376" s="56"/>
      <c r="O376" s="56">
        <v>4</v>
      </c>
      <c r="P376" s="56"/>
      <c r="Q376" s="56"/>
      <c r="R376" s="77"/>
      <c r="T376" s="79"/>
      <c r="U376" s="79"/>
      <c r="V376" s="79"/>
    </row>
    <row r="377" customHeight="1" spans="1:22">
      <c r="A377" s="13" t="s">
        <v>27</v>
      </c>
      <c r="B377" s="14"/>
      <c r="C377" s="14">
        <v>1</v>
      </c>
      <c r="D377" s="15"/>
      <c r="E377" s="15"/>
      <c r="F377" s="15"/>
      <c r="G377" s="15"/>
      <c r="H377" s="15"/>
      <c r="I377" s="15"/>
      <c r="J377" s="15"/>
      <c r="K377" s="15"/>
      <c r="L377" s="15">
        <v>3673</v>
      </c>
      <c r="M377" s="57">
        <v>3.673</v>
      </c>
      <c r="N377" s="58">
        <v>1</v>
      </c>
      <c r="O377" s="58">
        <v>8</v>
      </c>
      <c r="P377" s="58">
        <v>4</v>
      </c>
      <c r="Q377" s="58">
        <v>4</v>
      </c>
      <c r="R377" s="78">
        <v>8</v>
      </c>
      <c r="T377" s="79">
        <f t="shared" ref="T377" si="289">L375/1000</f>
        <v>1.874</v>
      </c>
      <c r="U377" s="79">
        <f t="shared" ref="U377" si="290">L376/1000</f>
        <v>1.799</v>
      </c>
      <c r="V377" s="79">
        <f t="shared" ref="V377" si="291">M377</f>
        <v>3.673</v>
      </c>
    </row>
    <row r="378" customHeight="1" spans="1:1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customHeight="1" spans="1:18">
      <c r="A379" s="17" t="s">
        <v>249</v>
      </c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80"/>
    </row>
    <row r="380" customHeight="1" spans="1:18">
      <c r="A380" s="19" t="s">
        <v>1</v>
      </c>
      <c r="B380" s="20" t="s">
        <v>2</v>
      </c>
      <c r="C380" s="20" t="s">
        <v>3</v>
      </c>
      <c r="D380" s="20" t="s">
        <v>4</v>
      </c>
      <c r="E380" s="20"/>
      <c r="F380" s="20"/>
      <c r="G380" s="20"/>
      <c r="H380" s="20" t="s">
        <v>5</v>
      </c>
      <c r="I380" s="20"/>
      <c r="J380" s="20"/>
      <c r="K380" s="20"/>
      <c r="L380" s="20" t="s">
        <v>6</v>
      </c>
      <c r="M380" s="20"/>
      <c r="N380" s="59" t="s">
        <v>7</v>
      </c>
      <c r="O380" s="59" t="s">
        <v>8</v>
      </c>
      <c r="P380" s="59"/>
      <c r="Q380" s="59"/>
      <c r="R380" s="81"/>
    </row>
    <row r="381" customHeight="1" spans="1:18">
      <c r="A381" s="19"/>
      <c r="B381" s="20"/>
      <c r="C381" s="20"/>
      <c r="D381" s="20" t="s">
        <v>9</v>
      </c>
      <c r="E381" s="20" t="s">
        <v>10</v>
      </c>
      <c r="F381" s="20" t="s">
        <v>11</v>
      </c>
      <c r="G381" s="20" t="s">
        <v>12</v>
      </c>
      <c r="H381" s="20" t="s">
        <v>13</v>
      </c>
      <c r="I381" s="20" t="s">
        <v>10</v>
      </c>
      <c r="J381" s="20" t="s">
        <v>11</v>
      </c>
      <c r="K381" s="20" t="s">
        <v>12</v>
      </c>
      <c r="L381" s="20" t="s">
        <v>14</v>
      </c>
      <c r="M381" s="20" t="s">
        <v>15</v>
      </c>
      <c r="N381" s="59"/>
      <c r="O381" s="59" t="s">
        <v>16</v>
      </c>
      <c r="P381" s="59" t="s">
        <v>17</v>
      </c>
      <c r="Q381" s="59" t="s">
        <v>18</v>
      </c>
      <c r="R381" s="81" t="s">
        <v>19</v>
      </c>
    </row>
    <row r="382" customHeight="1" spans="1:18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59"/>
      <c r="O382" s="59"/>
      <c r="P382" s="59"/>
      <c r="Q382" s="59"/>
      <c r="R382" s="81"/>
    </row>
    <row r="383" customHeight="1" spans="1:22">
      <c r="A383" s="21" t="s">
        <v>209</v>
      </c>
      <c r="B383" s="22" t="s">
        <v>21</v>
      </c>
      <c r="C383" s="22">
        <v>1</v>
      </c>
      <c r="D383" s="23" t="s">
        <v>250</v>
      </c>
      <c r="E383" s="24">
        <v>2938054.003</v>
      </c>
      <c r="F383" s="24">
        <v>630705.687</v>
      </c>
      <c r="G383" s="107">
        <v>1302.3</v>
      </c>
      <c r="H383" s="23" t="s">
        <v>251</v>
      </c>
      <c r="I383" s="24">
        <v>2938012.903</v>
      </c>
      <c r="J383" s="24">
        <v>633118.554</v>
      </c>
      <c r="K383" s="25">
        <v>1237.5</v>
      </c>
      <c r="L383" s="25">
        <v>3251.02</v>
      </c>
      <c r="M383" s="95">
        <v>6.49</v>
      </c>
      <c r="N383" s="60">
        <v>1</v>
      </c>
      <c r="O383" s="60">
        <v>7</v>
      </c>
      <c r="P383" s="60">
        <v>7</v>
      </c>
      <c r="Q383" s="60">
        <v>7</v>
      </c>
      <c r="R383" s="82">
        <f t="shared" ref="R383" si="292">O383+O384</f>
        <v>14</v>
      </c>
      <c r="T383" s="79"/>
      <c r="U383" s="79"/>
      <c r="V383" s="79"/>
    </row>
    <row r="384" customHeight="1" spans="1:22">
      <c r="A384" s="21"/>
      <c r="B384" s="22" t="s">
        <v>24</v>
      </c>
      <c r="C384" s="22">
        <v>0</v>
      </c>
      <c r="D384" s="23" t="s">
        <v>252</v>
      </c>
      <c r="E384" s="24">
        <v>2938045.079</v>
      </c>
      <c r="F384" s="24">
        <v>630706.604</v>
      </c>
      <c r="G384" s="107">
        <v>1302.3</v>
      </c>
      <c r="H384" s="23" t="s">
        <v>253</v>
      </c>
      <c r="I384" s="24">
        <v>2937952.816</v>
      </c>
      <c r="J384" s="24">
        <v>633139.898</v>
      </c>
      <c r="K384" s="25">
        <v>1237.5</v>
      </c>
      <c r="L384" s="25">
        <v>3239.057</v>
      </c>
      <c r="M384" s="96"/>
      <c r="N384" s="60"/>
      <c r="O384" s="60">
        <v>7</v>
      </c>
      <c r="P384" s="60"/>
      <c r="Q384" s="60"/>
      <c r="R384" s="82"/>
      <c r="T384" s="79"/>
      <c r="U384" s="79"/>
      <c r="V384" s="79"/>
    </row>
    <row r="385" customHeight="1" spans="1:22">
      <c r="A385" s="26" t="s">
        <v>27</v>
      </c>
      <c r="B385" s="27"/>
      <c r="C385" s="27">
        <f t="shared" ref="C385" si="293">SUM(C383:C384)</f>
        <v>1</v>
      </c>
      <c r="D385" s="28"/>
      <c r="E385" s="28"/>
      <c r="F385" s="28"/>
      <c r="G385" s="28"/>
      <c r="H385" s="28"/>
      <c r="I385" s="28"/>
      <c r="J385" s="28"/>
      <c r="K385" s="28"/>
      <c r="L385" s="28">
        <f t="shared" ref="L385" si="294">SUM(L383:L384)</f>
        <v>6490.077</v>
      </c>
      <c r="M385" s="61">
        <f t="shared" ref="M385:N385" si="295">SUM(M383)</f>
        <v>6.49</v>
      </c>
      <c r="N385" s="62">
        <f t="shared" si="295"/>
        <v>1</v>
      </c>
      <c r="O385" s="62">
        <f t="shared" ref="O385" si="296">SUM(O383:O384)</f>
        <v>14</v>
      </c>
      <c r="P385" s="62">
        <f t="shared" ref="P385:R385" si="297">SUM(P383)</f>
        <v>7</v>
      </c>
      <c r="Q385" s="62">
        <f t="shared" si="297"/>
        <v>7</v>
      </c>
      <c r="R385" s="83">
        <f t="shared" si="297"/>
        <v>14</v>
      </c>
      <c r="T385" s="79">
        <f t="shared" ref="T385" si="298">L383/1000</f>
        <v>3.25102</v>
      </c>
      <c r="U385" s="79">
        <f t="shared" ref="U385" si="299">L384/1000</f>
        <v>3.239057</v>
      </c>
      <c r="V385" s="79">
        <f t="shared" ref="V385" si="300">M385</f>
        <v>6.49</v>
      </c>
    </row>
    <row r="386" customHeight="1" spans="1:18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customHeight="1" spans="1:18">
      <c r="A387" s="4" t="s">
        <v>254</v>
      </c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75"/>
    </row>
    <row r="388" customHeight="1" spans="1:18">
      <c r="A388" s="6" t="s">
        <v>1</v>
      </c>
      <c r="B388" s="7" t="s">
        <v>2</v>
      </c>
      <c r="C388" s="7" t="s">
        <v>3</v>
      </c>
      <c r="D388" s="7" t="s">
        <v>4</v>
      </c>
      <c r="E388" s="7"/>
      <c r="F388" s="7"/>
      <c r="G388" s="7"/>
      <c r="H388" s="7" t="s">
        <v>5</v>
      </c>
      <c r="I388" s="7"/>
      <c r="J388" s="7"/>
      <c r="K388" s="7"/>
      <c r="L388" s="7" t="s">
        <v>6</v>
      </c>
      <c r="M388" s="7"/>
      <c r="N388" s="54" t="s">
        <v>7</v>
      </c>
      <c r="O388" s="54" t="s">
        <v>8</v>
      </c>
      <c r="P388" s="54"/>
      <c r="Q388" s="54"/>
      <c r="R388" s="76"/>
    </row>
    <row r="389" customHeight="1" spans="1:18">
      <c r="A389" s="6"/>
      <c r="B389" s="7"/>
      <c r="C389" s="7"/>
      <c r="D389" s="7" t="s">
        <v>9</v>
      </c>
      <c r="E389" s="7" t="s">
        <v>10</v>
      </c>
      <c r="F389" s="7" t="s">
        <v>11</v>
      </c>
      <c r="G389" s="7" t="s">
        <v>12</v>
      </c>
      <c r="H389" s="7" t="s">
        <v>13</v>
      </c>
      <c r="I389" s="7" t="s">
        <v>10</v>
      </c>
      <c r="J389" s="7" t="s">
        <v>11</v>
      </c>
      <c r="K389" s="7" t="s">
        <v>12</v>
      </c>
      <c r="L389" s="7" t="s">
        <v>14</v>
      </c>
      <c r="M389" s="7" t="s">
        <v>15</v>
      </c>
      <c r="N389" s="54"/>
      <c r="O389" s="54" t="s">
        <v>16</v>
      </c>
      <c r="P389" s="54" t="s">
        <v>17</v>
      </c>
      <c r="Q389" s="54" t="s">
        <v>18</v>
      </c>
      <c r="R389" s="76" t="s">
        <v>19</v>
      </c>
    </row>
    <row r="390" customHeight="1" spans="1:18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54"/>
      <c r="O390" s="54"/>
      <c r="P390" s="54"/>
      <c r="Q390" s="54"/>
      <c r="R390" s="76"/>
    </row>
    <row r="391" customHeight="1" spans="1:22">
      <c r="A391" s="8" t="s">
        <v>209</v>
      </c>
      <c r="B391" s="9" t="s">
        <v>21</v>
      </c>
      <c r="C391" s="9">
        <v>1</v>
      </c>
      <c r="D391" s="10" t="s">
        <v>255</v>
      </c>
      <c r="E391" s="24">
        <v>2941069.744</v>
      </c>
      <c r="F391" s="24">
        <v>636194.602</v>
      </c>
      <c r="G391" s="24">
        <v>1257.853</v>
      </c>
      <c r="H391" s="10" t="s">
        <v>256</v>
      </c>
      <c r="I391" s="24">
        <v>2939760.048</v>
      </c>
      <c r="J391" s="24">
        <v>636717.118</v>
      </c>
      <c r="K391" s="24">
        <v>1238.79</v>
      </c>
      <c r="L391" s="24">
        <v>1652.3</v>
      </c>
      <c r="M391" s="55">
        <f>(L391+L392)/1000</f>
        <v>3.24233</v>
      </c>
      <c r="N391" s="56">
        <v>1</v>
      </c>
      <c r="O391" s="56">
        <v>3</v>
      </c>
      <c r="P391" s="56">
        <v>3</v>
      </c>
      <c r="Q391" s="56">
        <v>3</v>
      </c>
      <c r="R391" s="77">
        <f>O391+O392</f>
        <v>6</v>
      </c>
      <c r="T391" s="79"/>
      <c r="U391" s="79"/>
      <c r="V391" s="79"/>
    </row>
    <row r="392" customHeight="1" spans="1:22">
      <c r="A392" s="8"/>
      <c r="B392" s="9" t="s">
        <v>24</v>
      </c>
      <c r="C392" s="9">
        <v>0</v>
      </c>
      <c r="D392" s="10" t="s">
        <v>257</v>
      </c>
      <c r="E392" s="24">
        <v>2941063.785</v>
      </c>
      <c r="F392" s="24">
        <v>636194.456</v>
      </c>
      <c r="G392" s="24">
        <v>1323.14</v>
      </c>
      <c r="H392" s="10" t="s">
        <v>258</v>
      </c>
      <c r="I392" s="24">
        <v>2939731.643</v>
      </c>
      <c r="J392" s="24">
        <v>636620.135</v>
      </c>
      <c r="K392" s="24">
        <v>1238.65</v>
      </c>
      <c r="L392" s="24">
        <v>1590.03</v>
      </c>
      <c r="M392" s="55"/>
      <c r="N392" s="56"/>
      <c r="O392" s="56">
        <v>3</v>
      </c>
      <c r="P392" s="56"/>
      <c r="Q392" s="56"/>
      <c r="R392" s="77"/>
      <c r="T392" s="79"/>
      <c r="U392" s="79"/>
      <c r="V392" s="79"/>
    </row>
    <row r="393" customHeight="1" spans="1:22">
      <c r="A393" s="13"/>
      <c r="B393" s="14"/>
      <c r="C393" s="14"/>
      <c r="D393" s="15"/>
      <c r="E393" s="15"/>
      <c r="F393" s="15"/>
      <c r="G393" s="15"/>
      <c r="H393" s="15"/>
      <c r="I393" s="15"/>
      <c r="J393" s="15"/>
      <c r="K393" s="15"/>
      <c r="L393" s="15"/>
      <c r="M393" s="57"/>
      <c r="N393" s="58"/>
      <c r="O393" s="58"/>
      <c r="P393" s="58"/>
      <c r="Q393" s="58"/>
      <c r="R393" s="78"/>
      <c r="T393" s="79">
        <f t="shared" ref="T393" si="301">L391/1000</f>
        <v>1.6523</v>
      </c>
      <c r="U393" s="79">
        <f t="shared" ref="U393" si="302">L392/1000</f>
        <v>1.59003</v>
      </c>
      <c r="V393" s="79">
        <f t="shared" ref="V393" si="303">M393</f>
        <v>0</v>
      </c>
    </row>
    <row r="394" customHeight="1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customHeight="1" spans="1:18">
      <c r="A395" s="17" t="s">
        <v>259</v>
      </c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80"/>
    </row>
    <row r="396" customHeight="1" spans="1:18">
      <c r="A396" s="19" t="s">
        <v>1</v>
      </c>
      <c r="B396" s="20" t="s">
        <v>2</v>
      </c>
      <c r="C396" s="20" t="s">
        <v>3</v>
      </c>
      <c r="D396" s="20" t="s">
        <v>4</v>
      </c>
      <c r="E396" s="20"/>
      <c r="F396" s="20"/>
      <c r="G396" s="20"/>
      <c r="H396" s="20" t="s">
        <v>5</v>
      </c>
      <c r="I396" s="20"/>
      <c r="J396" s="20"/>
      <c r="K396" s="20"/>
      <c r="L396" s="20" t="s">
        <v>6</v>
      </c>
      <c r="M396" s="20"/>
      <c r="N396" s="59" t="s">
        <v>7</v>
      </c>
      <c r="O396" s="59" t="s">
        <v>8</v>
      </c>
      <c r="P396" s="59"/>
      <c r="Q396" s="59"/>
      <c r="R396" s="81"/>
    </row>
    <row r="397" customHeight="1" spans="1:18">
      <c r="A397" s="19"/>
      <c r="B397" s="20"/>
      <c r="C397" s="20"/>
      <c r="D397" s="20" t="s">
        <v>9</v>
      </c>
      <c r="E397" s="20" t="s">
        <v>10</v>
      </c>
      <c r="F397" s="20" t="s">
        <v>11</v>
      </c>
      <c r="G397" s="20" t="s">
        <v>12</v>
      </c>
      <c r="H397" s="20" t="s">
        <v>13</v>
      </c>
      <c r="I397" s="20" t="s">
        <v>10</v>
      </c>
      <c r="J397" s="20" t="s">
        <v>11</v>
      </c>
      <c r="K397" s="20" t="s">
        <v>12</v>
      </c>
      <c r="L397" s="20" t="s">
        <v>14</v>
      </c>
      <c r="M397" s="20" t="s">
        <v>15</v>
      </c>
      <c r="N397" s="59"/>
      <c r="O397" s="59" t="s">
        <v>16</v>
      </c>
      <c r="P397" s="59" t="s">
        <v>17</v>
      </c>
      <c r="Q397" s="59" t="s">
        <v>18</v>
      </c>
      <c r="R397" s="81" t="s">
        <v>19</v>
      </c>
    </row>
    <row r="398" customHeight="1" spans="1:18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59"/>
      <c r="O398" s="59"/>
      <c r="P398" s="59"/>
      <c r="Q398" s="59"/>
      <c r="R398" s="81"/>
    </row>
    <row r="399" customHeight="1" spans="1:22">
      <c r="A399" s="21" t="s">
        <v>209</v>
      </c>
      <c r="B399" s="22" t="s">
        <v>21</v>
      </c>
      <c r="C399" s="22">
        <v>1</v>
      </c>
      <c r="D399" s="23" t="s">
        <v>260</v>
      </c>
      <c r="E399" s="24">
        <v>2946018.192</v>
      </c>
      <c r="F399" s="24">
        <v>637395.086</v>
      </c>
      <c r="G399" s="25">
        <v>1266.95</v>
      </c>
      <c r="H399" s="23" t="s">
        <v>261</v>
      </c>
      <c r="I399" s="24">
        <v>2940793.276</v>
      </c>
      <c r="J399" s="24">
        <v>638965.361</v>
      </c>
      <c r="K399" s="25">
        <v>1236.7</v>
      </c>
      <c r="L399" s="25">
        <v>7294.4</v>
      </c>
      <c r="M399" s="25">
        <f t="shared" ref="M399" si="304">(L399+L400)/1000</f>
        <v>14.621505</v>
      </c>
      <c r="N399" s="60">
        <v>1</v>
      </c>
      <c r="O399" s="60">
        <v>15</v>
      </c>
      <c r="P399" s="60">
        <v>15</v>
      </c>
      <c r="Q399" s="60">
        <v>15</v>
      </c>
      <c r="R399" s="82">
        <f t="shared" ref="R399" si="305">O399+O400</f>
        <v>30</v>
      </c>
      <c r="T399" s="79"/>
      <c r="U399" s="79"/>
      <c r="V399" s="79"/>
    </row>
    <row r="400" customHeight="1" spans="1:22">
      <c r="A400" s="21"/>
      <c r="B400" s="22" t="s">
        <v>24</v>
      </c>
      <c r="C400" s="22">
        <v>0</v>
      </c>
      <c r="D400" s="23" t="s">
        <v>262</v>
      </c>
      <c r="E400" s="24">
        <v>2946020.469</v>
      </c>
      <c r="F400" s="24">
        <v>637393.133</v>
      </c>
      <c r="G400" s="25">
        <v>1266.95</v>
      </c>
      <c r="H400" s="23" t="s">
        <v>263</v>
      </c>
      <c r="I400" s="24">
        <v>2940790.344</v>
      </c>
      <c r="J400" s="24">
        <v>638964.725</v>
      </c>
      <c r="K400" s="25">
        <v>1236.8</v>
      </c>
      <c r="L400" s="25">
        <v>7327.105</v>
      </c>
      <c r="M400" s="25"/>
      <c r="N400" s="60"/>
      <c r="O400" s="60">
        <v>15</v>
      </c>
      <c r="P400" s="60"/>
      <c r="Q400" s="60"/>
      <c r="R400" s="82"/>
      <c r="T400" s="79"/>
      <c r="U400" s="79"/>
      <c r="V400" s="79"/>
    </row>
    <row r="401" customHeight="1" spans="1:22">
      <c r="A401" s="26" t="s">
        <v>27</v>
      </c>
      <c r="B401" s="27"/>
      <c r="C401" s="27">
        <f t="shared" ref="C401" si="306">SUM(C399:C400)</f>
        <v>1</v>
      </c>
      <c r="D401" s="28"/>
      <c r="E401" s="28"/>
      <c r="F401" s="28"/>
      <c r="G401" s="28"/>
      <c r="H401" s="28"/>
      <c r="I401" s="28"/>
      <c r="J401" s="28"/>
      <c r="K401" s="28"/>
      <c r="L401" s="28">
        <f t="shared" ref="L401" si="307">SUM(L399:L400)</f>
        <v>14621.505</v>
      </c>
      <c r="M401" s="61">
        <f t="shared" ref="M401:N401" si="308">SUM(M399)</f>
        <v>14.621505</v>
      </c>
      <c r="N401" s="62">
        <f t="shared" si="308"/>
        <v>1</v>
      </c>
      <c r="O401" s="62">
        <f t="shared" ref="O401" si="309">SUM(O399:O400)</f>
        <v>30</v>
      </c>
      <c r="P401" s="62">
        <f t="shared" ref="P401:R401" si="310">SUM(P399)</f>
        <v>15</v>
      </c>
      <c r="Q401" s="62">
        <f t="shared" si="310"/>
        <v>15</v>
      </c>
      <c r="R401" s="83">
        <f t="shared" si="310"/>
        <v>30</v>
      </c>
      <c r="T401" s="79">
        <f t="shared" ref="T401" si="311">L399/1000</f>
        <v>7.2944</v>
      </c>
      <c r="U401" s="79">
        <f t="shared" ref="U401" si="312">L400/1000</f>
        <v>7.327105</v>
      </c>
      <c r="V401" s="79">
        <f t="shared" ref="V401" si="313">M401</f>
        <v>14.621505</v>
      </c>
    </row>
    <row r="402" customHeight="1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customHeight="1" spans="1:18">
      <c r="A403" s="29" t="s">
        <v>264</v>
      </c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84"/>
    </row>
    <row r="404" customHeight="1" spans="1:18">
      <c r="A404" s="31" t="s">
        <v>1</v>
      </c>
      <c r="B404" s="32" t="s">
        <v>2</v>
      </c>
      <c r="C404" s="32" t="s">
        <v>3</v>
      </c>
      <c r="D404" s="32" t="s">
        <v>4</v>
      </c>
      <c r="E404" s="32"/>
      <c r="F404" s="32"/>
      <c r="G404" s="32"/>
      <c r="H404" s="32" t="s">
        <v>5</v>
      </c>
      <c r="I404" s="32"/>
      <c r="J404" s="32"/>
      <c r="K404" s="32"/>
      <c r="L404" s="32" t="s">
        <v>6</v>
      </c>
      <c r="M404" s="32"/>
      <c r="N404" s="63" t="s">
        <v>7</v>
      </c>
      <c r="O404" s="63" t="s">
        <v>8</v>
      </c>
      <c r="P404" s="63"/>
      <c r="Q404" s="63"/>
      <c r="R404" s="85"/>
    </row>
    <row r="405" customHeight="1" spans="1:18">
      <c r="A405" s="31"/>
      <c r="B405" s="32"/>
      <c r="C405" s="32"/>
      <c r="D405" s="32" t="s">
        <v>9</v>
      </c>
      <c r="E405" s="32" t="s">
        <v>10</v>
      </c>
      <c r="F405" s="32" t="s">
        <v>11</v>
      </c>
      <c r="G405" s="32" t="s">
        <v>12</v>
      </c>
      <c r="H405" s="32" t="s">
        <v>13</v>
      </c>
      <c r="I405" s="32" t="s">
        <v>10</v>
      </c>
      <c r="J405" s="32" t="s">
        <v>11</v>
      </c>
      <c r="K405" s="32" t="s">
        <v>12</v>
      </c>
      <c r="L405" s="32" t="s">
        <v>14</v>
      </c>
      <c r="M405" s="32" t="s">
        <v>15</v>
      </c>
      <c r="N405" s="63"/>
      <c r="O405" s="63" t="s">
        <v>16</v>
      </c>
      <c r="P405" s="63" t="s">
        <v>17</v>
      </c>
      <c r="Q405" s="63" t="s">
        <v>18</v>
      </c>
      <c r="R405" s="85" t="s">
        <v>19</v>
      </c>
    </row>
    <row r="406" customHeight="1" spans="1:18">
      <c r="A406" s="31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63"/>
      <c r="O406" s="63"/>
      <c r="P406" s="63"/>
      <c r="Q406" s="63"/>
      <c r="R406" s="85"/>
    </row>
    <row r="407" customHeight="1" spans="1:22">
      <c r="A407" s="33" t="s">
        <v>209</v>
      </c>
      <c r="B407" s="23" t="s">
        <v>21</v>
      </c>
      <c r="C407" s="23">
        <v>0</v>
      </c>
      <c r="D407" s="23" t="s">
        <v>265</v>
      </c>
      <c r="E407" s="25">
        <v>2952423.049</v>
      </c>
      <c r="F407" s="25">
        <v>638899.696</v>
      </c>
      <c r="G407" s="25">
        <v>1396.323</v>
      </c>
      <c r="H407" s="23" t="s">
        <v>266</v>
      </c>
      <c r="I407" s="25">
        <v>2951905.036</v>
      </c>
      <c r="J407" s="25">
        <v>637555.384</v>
      </c>
      <c r="K407" s="25">
        <v>1287.8</v>
      </c>
      <c r="L407" s="25">
        <v>1748.124</v>
      </c>
      <c r="M407" s="25">
        <f>(L407+L408)/1000</f>
        <v>3.485094</v>
      </c>
      <c r="N407" s="60">
        <v>1</v>
      </c>
      <c r="O407" s="60">
        <v>5</v>
      </c>
      <c r="P407" s="60">
        <v>5</v>
      </c>
      <c r="Q407" s="60">
        <v>5</v>
      </c>
      <c r="R407" s="82">
        <f>O407+O408</f>
        <v>10</v>
      </c>
      <c r="T407" s="79"/>
      <c r="U407" s="79"/>
      <c r="V407" s="79"/>
    </row>
    <row r="408" customHeight="1" spans="1:22">
      <c r="A408" s="33"/>
      <c r="B408" s="23" t="s">
        <v>24</v>
      </c>
      <c r="C408" s="23">
        <v>1</v>
      </c>
      <c r="D408" s="23" t="s">
        <v>265</v>
      </c>
      <c r="E408" s="25">
        <v>2952423.049</v>
      </c>
      <c r="F408" s="25">
        <v>638899.696</v>
      </c>
      <c r="G408" s="25">
        <v>1396.323</v>
      </c>
      <c r="H408" s="23" t="s">
        <v>266</v>
      </c>
      <c r="I408" s="25">
        <v>2951909.362</v>
      </c>
      <c r="J408" s="25">
        <v>637556.01</v>
      </c>
      <c r="K408" s="25">
        <v>1287.483</v>
      </c>
      <c r="L408" s="25">
        <v>1736.97</v>
      </c>
      <c r="M408" s="25"/>
      <c r="N408" s="60"/>
      <c r="O408" s="60">
        <v>5</v>
      </c>
      <c r="P408" s="60"/>
      <c r="Q408" s="60"/>
      <c r="R408" s="82"/>
      <c r="T408" s="79"/>
      <c r="U408" s="79"/>
      <c r="V408" s="79"/>
    </row>
    <row r="409" customHeight="1" spans="1:22">
      <c r="A409" s="34" t="s">
        <v>27</v>
      </c>
      <c r="B409" s="28"/>
      <c r="C409" s="28">
        <f>SUM(C407:C408)</f>
        <v>1</v>
      </c>
      <c r="D409" s="28"/>
      <c r="E409" s="28"/>
      <c r="F409" s="28"/>
      <c r="G409" s="28"/>
      <c r="H409" s="28"/>
      <c r="I409" s="111"/>
      <c r="J409" s="28"/>
      <c r="K409" s="28"/>
      <c r="L409" s="61">
        <f t="shared" ref="L409:R409" si="314">SUM(L407:L408)</f>
        <v>3485.094</v>
      </c>
      <c r="M409" s="61">
        <f t="shared" si="314"/>
        <v>3.485094</v>
      </c>
      <c r="N409" s="62">
        <f t="shared" si="314"/>
        <v>1</v>
      </c>
      <c r="O409" s="62">
        <f t="shared" si="314"/>
        <v>10</v>
      </c>
      <c r="P409" s="62">
        <f t="shared" si="314"/>
        <v>5</v>
      </c>
      <c r="Q409" s="62">
        <f t="shared" si="314"/>
        <v>5</v>
      </c>
      <c r="R409" s="83">
        <f t="shared" si="314"/>
        <v>10</v>
      </c>
      <c r="T409" s="79">
        <f t="shared" ref="T409" si="315">L407/1000</f>
        <v>1.748124</v>
      </c>
      <c r="U409" s="79">
        <f t="shared" ref="U409" si="316">L408/1000</f>
        <v>1.73697</v>
      </c>
      <c r="V409" s="79">
        <f t="shared" ref="V409" si="317">M409</f>
        <v>3.485094</v>
      </c>
    </row>
    <row r="410" customHeight="1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customHeight="1" spans="1:18">
      <c r="A411" s="17" t="s">
        <v>267</v>
      </c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80"/>
    </row>
    <row r="412" customHeight="1" spans="1:18">
      <c r="A412" s="19" t="s">
        <v>1</v>
      </c>
      <c r="B412" s="20" t="s">
        <v>2</v>
      </c>
      <c r="C412" s="20" t="s">
        <v>3</v>
      </c>
      <c r="D412" s="20" t="s">
        <v>4</v>
      </c>
      <c r="E412" s="20"/>
      <c r="F412" s="20"/>
      <c r="G412" s="20"/>
      <c r="H412" s="20" t="s">
        <v>5</v>
      </c>
      <c r="I412" s="20"/>
      <c r="J412" s="20"/>
      <c r="K412" s="20"/>
      <c r="L412" s="20" t="s">
        <v>6</v>
      </c>
      <c r="M412" s="20"/>
      <c r="N412" s="59" t="s">
        <v>7</v>
      </c>
      <c r="O412" s="59" t="s">
        <v>8</v>
      </c>
      <c r="P412" s="59"/>
      <c r="Q412" s="59"/>
      <c r="R412" s="81"/>
    </row>
    <row r="413" customHeight="1" spans="1:18">
      <c r="A413" s="19"/>
      <c r="B413" s="20"/>
      <c r="C413" s="20"/>
      <c r="D413" s="20" t="s">
        <v>9</v>
      </c>
      <c r="E413" s="20" t="s">
        <v>10</v>
      </c>
      <c r="F413" s="20" t="s">
        <v>11</v>
      </c>
      <c r="G413" s="20" t="s">
        <v>12</v>
      </c>
      <c r="H413" s="20" t="s">
        <v>13</v>
      </c>
      <c r="I413" s="20" t="s">
        <v>10</v>
      </c>
      <c r="J413" s="20" t="s">
        <v>11</v>
      </c>
      <c r="K413" s="20" t="s">
        <v>12</v>
      </c>
      <c r="L413" s="20" t="s">
        <v>14</v>
      </c>
      <c r="M413" s="20" t="s">
        <v>15</v>
      </c>
      <c r="N413" s="59"/>
      <c r="O413" s="59" t="s">
        <v>16</v>
      </c>
      <c r="P413" s="59" t="s">
        <v>17</v>
      </c>
      <c r="Q413" s="59" t="s">
        <v>18</v>
      </c>
      <c r="R413" s="81" t="s">
        <v>19</v>
      </c>
    </row>
    <row r="414" customHeight="1" spans="1:18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59"/>
      <c r="O414" s="59"/>
      <c r="P414" s="59"/>
      <c r="Q414" s="59"/>
      <c r="R414" s="81"/>
    </row>
    <row r="415" customHeight="1" spans="1:22">
      <c r="A415" s="21" t="s">
        <v>209</v>
      </c>
      <c r="B415" s="22" t="s">
        <v>21</v>
      </c>
      <c r="C415" s="22">
        <v>1</v>
      </c>
      <c r="D415" s="23" t="s">
        <v>268</v>
      </c>
      <c r="E415" s="24">
        <v>2948543.167</v>
      </c>
      <c r="F415" s="24">
        <v>631444.117</v>
      </c>
      <c r="G415" s="25">
        <v>1211.1</v>
      </c>
      <c r="H415" s="23" t="s">
        <v>269</v>
      </c>
      <c r="I415" s="24">
        <v>2949166.538</v>
      </c>
      <c r="J415" s="24">
        <v>633403.263</v>
      </c>
      <c r="K415" s="25">
        <v>1232.9</v>
      </c>
      <c r="L415" s="25">
        <v>2557.46</v>
      </c>
      <c r="M415" s="25">
        <f t="shared" ref="M415" si="318">(L415+L416)/1000</f>
        <v>5.104482</v>
      </c>
      <c r="N415" s="60">
        <v>1</v>
      </c>
      <c r="O415" s="60">
        <v>6</v>
      </c>
      <c r="P415" s="60">
        <v>6</v>
      </c>
      <c r="Q415" s="60">
        <v>6</v>
      </c>
      <c r="R415" s="82">
        <f t="shared" ref="R415" si="319">O415+O416</f>
        <v>12</v>
      </c>
      <c r="T415" s="79"/>
      <c r="U415" s="79"/>
      <c r="V415" s="79"/>
    </row>
    <row r="416" customHeight="1" spans="1:22">
      <c r="A416" s="21"/>
      <c r="B416" s="22" t="s">
        <v>24</v>
      </c>
      <c r="C416" s="22">
        <v>0</v>
      </c>
      <c r="D416" s="23" t="s">
        <v>270</v>
      </c>
      <c r="E416" s="24">
        <v>2948558.329</v>
      </c>
      <c r="F416" s="24">
        <v>631462.554</v>
      </c>
      <c r="G416" s="25">
        <v>1211.05</v>
      </c>
      <c r="H416" s="23" t="s">
        <v>271</v>
      </c>
      <c r="I416" s="24">
        <v>2949173.538</v>
      </c>
      <c r="J416" s="24">
        <v>633401.763</v>
      </c>
      <c r="K416" s="25">
        <v>1232.96</v>
      </c>
      <c r="L416" s="25">
        <v>2547.022</v>
      </c>
      <c r="M416" s="25"/>
      <c r="N416" s="60"/>
      <c r="O416" s="60">
        <v>6</v>
      </c>
      <c r="P416" s="60"/>
      <c r="Q416" s="60"/>
      <c r="R416" s="82"/>
      <c r="T416" s="79"/>
      <c r="U416" s="79"/>
      <c r="V416" s="79"/>
    </row>
    <row r="417" customHeight="1" spans="1:22">
      <c r="A417" s="26" t="s">
        <v>27</v>
      </c>
      <c r="B417" s="27"/>
      <c r="C417" s="27">
        <f t="shared" ref="C417" si="320">SUM(C415:C416)</f>
        <v>1</v>
      </c>
      <c r="D417" s="28"/>
      <c r="E417" s="28"/>
      <c r="F417" s="28"/>
      <c r="G417" s="28"/>
      <c r="H417" s="28"/>
      <c r="I417" s="28"/>
      <c r="J417" s="28"/>
      <c r="K417" s="28"/>
      <c r="L417" s="28">
        <f t="shared" ref="L417" si="321">SUM(L415:L416)</f>
        <v>5104.482</v>
      </c>
      <c r="M417" s="61">
        <f t="shared" ref="M417:N417" si="322">SUM(M415)</f>
        <v>5.104482</v>
      </c>
      <c r="N417" s="62">
        <f t="shared" si="322"/>
        <v>1</v>
      </c>
      <c r="O417" s="62">
        <f t="shared" ref="O417" si="323">SUM(O415:O416)</f>
        <v>12</v>
      </c>
      <c r="P417" s="62">
        <f t="shared" ref="P417:R417" si="324">SUM(P415)</f>
        <v>6</v>
      </c>
      <c r="Q417" s="62">
        <f t="shared" si="324"/>
        <v>6</v>
      </c>
      <c r="R417" s="83">
        <f t="shared" si="324"/>
        <v>12</v>
      </c>
      <c r="T417" s="79">
        <f t="shared" ref="T417" si="325">L415/1000</f>
        <v>2.55746</v>
      </c>
      <c r="U417" s="79">
        <f t="shared" ref="U417" si="326">L416/1000</f>
        <v>2.547022</v>
      </c>
      <c r="V417" s="79">
        <f t="shared" ref="V417" si="327">M417</f>
        <v>5.104482</v>
      </c>
    </row>
    <row r="418" customHeight="1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customHeight="1" spans="1:18">
      <c r="A419" s="17" t="s">
        <v>272</v>
      </c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80"/>
    </row>
    <row r="420" customHeight="1" spans="1:18">
      <c r="A420" s="19" t="s">
        <v>1</v>
      </c>
      <c r="B420" s="20" t="s">
        <v>2</v>
      </c>
      <c r="C420" s="20" t="s">
        <v>3</v>
      </c>
      <c r="D420" s="20" t="s">
        <v>4</v>
      </c>
      <c r="E420" s="20"/>
      <c r="F420" s="20"/>
      <c r="G420" s="20"/>
      <c r="H420" s="20" t="s">
        <v>5</v>
      </c>
      <c r="I420" s="20"/>
      <c r="J420" s="20"/>
      <c r="K420" s="20"/>
      <c r="L420" s="20" t="s">
        <v>6</v>
      </c>
      <c r="M420" s="20"/>
      <c r="N420" s="59" t="s">
        <v>7</v>
      </c>
      <c r="O420" s="59" t="s">
        <v>8</v>
      </c>
      <c r="P420" s="59"/>
      <c r="Q420" s="59"/>
      <c r="R420" s="81"/>
    </row>
    <row r="421" customHeight="1" spans="1:18">
      <c r="A421" s="19"/>
      <c r="B421" s="20"/>
      <c r="C421" s="20"/>
      <c r="D421" s="20" t="s">
        <v>9</v>
      </c>
      <c r="E421" s="20" t="s">
        <v>10</v>
      </c>
      <c r="F421" s="20" t="s">
        <v>11</v>
      </c>
      <c r="G421" s="20" t="s">
        <v>12</v>
      </c>
      <c r="H421" s="20" t="s">
        <v>13</v>
      </c>
      <c r="I421" s="20" t="s">
        <v>10</v>
      </c>
      <c r="J421" s="20" t="s">
        <v>11</v>
      </c>
      <c r="K421" s="20" t="s">
        <v>12</v>
      </c>
      <c r="L421" s="20" t="s">
        <v>14</v>
      </c>
      <c r="M421" s="20" t="s">
        <v>15</v>
      </c>
      <c r="N421" s="59"/>
      <c r="O421" s="59" t="s">
        <v>16</v>
      </c>
      <c r="P421" s="59" t="s">
        <v>17</v>
      </c>
      <c r="Q421" s="59" t="s">
        <v>18</v>
      </c>
      <c r="R421" s="81" t="s">
        <v>19</v>
      </c>
    </row>
    <row r="422" customHeight="1" spans="1:18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59"/>
      <c r="O422" s="59"/>
      <c r="P422" s="59"/>
      <c r="Q422" s="59"/>
      <c r="R422" s="81"/>
    </row>
    <row r="423" customHeight="1" spans="1:22">
      <c r="A423" s="21" t="s">
        <v>209</v>
      </c>
      <c r="B423" s="22" t="s">
        <v>21</v>
      </c>
      <c r="C423" s="22">
        <v>1</v>
      </c>
      <c r="D423" s="23" t="s">
        <v>273</v>
      </c>
      <c r="E423" s="24">
        <v>2944477.113</v>
      </c>
      <c r="F423" s="24">
        <v>634310.559</v>
      </c>
      <c r="G423" s="107">
        <v>1275.526</v>
      </c>
      <c r="H423" s="23" t="s">
        <v>274</v>
      </c>
      <c r="I423" s="24">
        <v>2943894.175</v>
      </c>
      <c r="J423" s="24">
        <v>633091.795</v>
      </c>
      <c r="K423" s="25">
        <v>1257.693</v>
      </c>
      <c r="L423" s="25">
        <v>1662.782</v>
      </c>
      <c r="M423" s="95">
        <v>3.33</v>
      </c>
      <c r="N423" s="60">
        <v>1</v>
      </c>
      <c r="O423" s="60">
        <v>4</v>
      </c>
      <c r="P423" s="60">
        <v>4</v>
      </c>
      <c r="Q423" s="60">
        <v>4</v>
      </c>
      <c r="R423" s="82">
        <f t="shared" ref="R423" si="328">O423+O424</f>
        <v>8</v>
      </c>
      <c r="T423" s="79"/>
      <c r="U423" s="79"/>
      <c r="V423" s="79"/>
    </row>
    <row r="424" customHeight="1" spans="1:22">
      <c r="A424" s="21"/>
      <c r="B424" s="22" t="s">
        <v>24</v>
      </c>
      <c r="C424" s="22">
        <v>0</v>
      </c>
      <c r="D424" s="23" t="s">
        <v>275</v>
      </c>
      <c r="E424" s="24">
        <v>2944477.238</v>
      </c>
      <c r="F424" s="24">
        <v>634309.54</v>
      </c>
      <c r="G424" s="107">
        <v>1275.53</v>
      </c>
      <c r="H424" s="23" t="s">
        <v>276</v>
      </c>
      <c r="I424" s="24">
        <v>2943898.471</v>
      </c>
      <c r="J424" s="24">
        <v>633096.047</v>
      </c>
      <c r="K424" s="25">
        <v>1257.908</v>
      </c>
      <c r="L424" s="25">
        <v>1664.383</v>
      </c>
      <c r="M424" s="96"/>
      <c r="N424" s="60"/>
      <c r="O424" s="60">
        <v>4</v>
      </c>
      <c r="P424" s="60"/>
      <c r="Q424" s="60"/>
      <c r="R424" s="82"/>
      <c r="T424" s="79"/>
      <c r="U424" s="79"/>
      <c r="V424" s="79"/>
    </row>
    <row r="425" customHeight="1" spans="1:22">
      <c r="A425" s="26" t="s">
        <v>27</v>
      </c>
      <c r="B425" s="27"/>
      <c r="C425" s="27">
        <f t="shared" ref="C425" si="329">SUM(C423:C424)</f>
        <v>1</v>
      </c>
      <c r="D425" s="28"/>
      <c r="E425" s="28"/>
      <c r="F425" s="28"/>
      <c r="G425" s="28"/>
      <c r="H425" s="28"/>
      <c r="I425" s="28"/>
      <c r="J425" s="28"/>
      <c r="K425" s="28"/>
      <c r="L425" s="28">
        <f t="shared" ref="L425" si="330">SUM(L423:L424)</f>
        <v>3327.165</v>
      </c>
      <c r="M425" s="61">
        <f t="shared" ref="M425:N425" si="331">SUM(M423)</f>
        <v>3.33</v>
      </c>
      <c r="N425" s="62">
        <f t="shared" si="331"/>
        <v>1</v>
      </c>
      <c r="O425" s="62">
        <f t="shared" ref="O425" si="332">SUM(O423:O424)</f>
        <v>8</v>
      </c>
      <c r="P425" s="62">
        <f t="shared" ref="P425:R425" si="333">SUM(P423)</f>
        <v>4</v>
      </c>
      <c r="Q425" s="62">
        <f t="shared" si="333"/>
        <v>4</v>
      </c>
      <c r="R425" s="83">
        <f t="shared" si="333"/>
        <v>8</v>
      </c>
      <c r="T425" s="79">
        <f t="shared" ref="T425" si="334">L423/1000</f>
        <v>1.662782</v>
      </c>
      <c r="U425" s="79">
        <f t="shared" ref="U425" si="335">L424/1000</f>
        <v>1.664383</v>
      </c>
      <c r="V425" s="79">
        <f t="shared" ref="V425" si="336">M425</f>
        <v>3.33</v>
      </c>
    </row>
    <row r="426" customHeight="1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customHeight="1" spans="1:18">
      <c r="A427" s="4" t="s">
        <v>277</v>
      </c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75"/>
    </row>
    <row r="428" customHeight="1" spans="1:18">
      <c r="A428" s="6" t="s">
        <v>1</v>
      </c>
      <c r="B428" s="7" t="s">
        <v>2</v>
      </c>
      <c r="C428" s="7" t="s">
        <v>3</v>
      </c>
      <c r="D428" s="7" t="s">
        <v>4</v>
      </c>
      <c r="E428" s="7"/>
      <c r="F428" s="7"/>
      <c r="G428" s="7"/>
      <c r="H428" s="7" t="s">
        <v>5</v>
      </c>
      <c r="I428" s="7"/>
      <c r="J428" s="7"/>
      <c r="K428" s="7"/>
      <c r="L428" s="7" t="s">
        <v>6</v>
      </c>
      <c r="M428" s="7"/>
      <c r="N428" s="54" t="s">
        <v>7</v>
      </c>
      <c r="O428" s="54" t="s">
        <v>8</v>
      </c>
      <c r="P428" s="54"/>
      <c r="Q428" s="54"/>
      <c r="R428" s="76"/>
    </row>
    <row r="429" customHeight="1" spans="1:18">
      <c r="A429" s="6"/>
      <c r="B429" s="7"/>
      <c r="C429" s="7"/>
      <c r="D429" s="7" t="s">
        <v>9</v>
      </c>
      <c r="E429" s="7" t="s">
        <v>10</v>
      </c>
      <c r="F429" s="7" t="s">
        <v>11</v>
      </c>
      <c r="G429" s="7" t="s">
        <v>12</v>
      </c>
      <c r="H429" s="7" t="s">
        <v>13</v>
      </c>
      <c r="I429" s="7" t="s">
        <v>10</v>
      </c>
      <c r="J429" s="7" t="s">
        <v>11</v>
      </c>
      <c r="K429" s="7" t="s">
        <v>12</v>
      </c>
      <c r="L429" s="7" t="s">
        <v>14</v>
      </c>
      <c r="M429" s="7" t="s">
        <v>15</v>
      </c>
      <c r="N429" s="54"/>
      <c r="O429" s="54" t="s">
        <v>16</v>
      </c>
      <c r="P429" s="54" t="s">
        <v>17</v>
      </c>
      <c r="Q429" s="54" t="s">
        <v>18</v>
      </c>
      <c r="R429" s="76" t="s">
        <v>19</v>
      </c>
    </row>
    <row r="430" customHeight="1" spans="1:18">
      <c r="A430" s="6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54"/>
      <c r="O430" s="54"/>
      <c r="P430" s="54"/>
      <c r="Q430" s="54"/>
      <c r="R430" s="76"/>
    </row>
    <row r="431" customHeight="1" spans="1:22">
      <c r="A431" s="8" t="s">
        <v>209</v>
      </c>
      <c r="B431" s="9" t="s">
        <v>21</v>
      </c>
      <c r="C431" s="9">
        <v>1</v>
      </c>
      <c r="D431" s="10" t="s">
        <v>278</v>
      </c>
      <c r="E431" s="109">
        <v>2936543.026</v>
      </c>
      <c r="F431" s="109">
        <v>631271.845</v>
      </c>
      <c r="G431" s="109">
        <v>1265.332</v>
      </c>
      <c r="H431" s="10" t="s">
        <v>279</v>
      </c>
      <c r="I431" s="109">
        <v>2936042.983</v>
      </c>
      <c r="J431" s="109">
        <v>632377.204</v>
      </c>
      <c r="K431" s="109">
        <v>1235.654</v>
      </c>
      <c r="L431" s="12">
        <v>1732</v>
      </c>
      <c r="M431" s="55">
        <v>3.15</v>
      </c>
      <c r="N431" s="56">
        <v>1</v>
      </c>
      <c r="O431" s="56">
        <v>3</v>
      </c>
      <c r="P431" s="56">
        <v>3</v>
      </c>
      <c r="Q431" s="56">
        <v>3</v>
      </c>
      <c r="R431" s="77">
        <v>6</v>
      </c>
      <c r="T431" s="79"/>
      <c r="U431" s="79"/>
      <c r="V431" s="79"/>
    </row>
    <row r="432" customHeight="1" spans="1:22">
      <c r="A432" s="8"/>
      <c r="B432" s="9" t="s">
        <v>24</v>
      </c>
      <c r="C432" s="9">
        <v>0</v>
      </c>
      <c r="D432" s="10" t="s">
        <v>280</v>
      </c>
      <c r="E432" s="109">
        <v>2936527.202</v>
      </c>
      <c r="F432" s="109">
        <v>631268.86</v>
      </c>
      <c r="G432" s="109">
        <v>1265.456</v>
      </c>
      <c r="H432" s="10" t="s">
        <v>281</v>
      </c>
      <c r="I432" s="109">
        <v>2936028.705</v>
      </c>
      <c r="J432" s="109">
        <v>632371.288</v>
      </c>
      <c r="K432" s="109">
        <v>1235.789</v>
      </c>
      <c r="L432" s="12">
        <v>1418</v>
      </c>
      <c r="M432" s="55"/>
      <c r="N432" s="56"/>
      <c r="O432" s="56">
        <v>3</v>
      </c>
      <c r="P432" s="56"/>
      <c r="Q432" s="56"/>
      <c r="R432" s="77"/>
      <c r="T432" s="79"/>
      <c r="U432" s="79"/>
      <c r="V432" s="79"/>
    </row>
    <row r="433" customHeight="1" spans="1:22">
      <c r="A433" s="13" t="s">
        <v>27</v>
      </c>
      <c r="B433" s="14"/>
      <c r="C433" s="14">
        <v>1</v>
      </c>
      <c r="D433" s="15"/>
      <c r="E433" s="15"/>
      <c r="F433" s="15"/>
      <c r="G433" s="15"/>
      <c r="H433" s="15"/>
      <c r="I433" s="15"/>
      <c r="J433" s="15"/>
      <c r="K433" s="15"/>
      <c r="L433" s="15">
        <v>3150</v>
      </c>
      <c r="M433" s="57">
        <v>3.15</v>
      </c>
      <c r="N433" s="58">
        <v>1</v>
      </c>
      <c r="O433" s="58">
        <v>6</v>
      </c>
      <c r="P433" s="58">
        <v>3</v>
      </c>
      <c r="Q433" s="58">
        <v>3</v>
      </c>
      <c r="R433" s="78">
        <v>6</v>
      </c>
      <c r="T433" s="79">
        <f t="shared" ref="T433" si="337">L431/1000</f>
        <v>1.732</v>
      </c>
      <c r="U433" s="79">
        <f t="shared" ref="U433" si="338">L432/1000</f>
        <v>1.418</v>
      </c>
      <c r="V433" s="79">
        <f t="shared" ref="V433" si="339">M433</f>
        <v>3.15</v>
      </c>
    </row>
    <row r="434" customHeight="1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customHeight="1" spans="1:18">
      <c r="A435" s="29" t="s">
        <v>282</v>
      </c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84"/>
    </row>
    <row r="436" customHeight="1" spans="1:18">
      <c r="A436" s="31" t="s">
        <v>1</v>
      </c>
      <c r="B436" s="32" t="s">
        <v>2</v>
      </c>
      <c r="C436" s="32" t="s">
        <v>3</v>
      </c>
      <c r="D436" s="32" t="s">
        <v>4</v>
      </c>
      <c r="E436" s="32"/>
      <c r="F436" s="32"/>
      <c r="G436" s="32"/>
      <c r="H436" s="32" t="s">
        <v>5</v>
      </c>
      <c r="I436" s="32"/>
      <c r="J436" s="32"/>
      <c r="K436" s="32"/>
      <c r="L436" s="32" t="s">
        <v>6</v>
      </c>
      <c r="M436" s="32"/>
      <c r="N436" s="63" t="s">
        <v>7</v>
      </c>
      <c r="O436" s="63" t="s">
        <v>8</v>
      </c>
      <c r="P436" s="63"/>
      <c r="Q436" s="63"/>
      <c r="R436" s="85"/>
    </row>
    <row r="437" customHeight="1" spans="1:18">
      <c r="A437" s="31"/>
      <c r="B437" s="32"/>
      <c r="C437" s="32"/>
      <c r="D437" s="32" t="s">
        <v>9</v>
      </c>
      <c r="E437" s="32" t="s">
        <v>10</v>
      </c>
      <c r="F437" s="32" t="s">
        <v>11</v>
      </c>
      <c r="G437" s="32" t="s">
        <v>12</v>
      </c>
      <c r="H437" s="32" t="s">
        <v>13</v>
      </c>
      <c r="I437" s="32" t="s">
        <v>10</v>
      </c>
      <c r="J437" s="32" t="s">
        <v>11</v>
      </c>
      <c r="K437" s="32" t="s">
        <v>12</v>
      </c>
      <c r="L437" s="32" t="s">
        <v>14</v>
      </c>
      <c r="M437" s="32" t="s">
        <v>15</v>
      </c>
      <c r="N437" s="63"/>
      <c r="O437" s="63" t="s">
        <v>16</v>
      </c>
      <c r="P437" s="63" t="s">
        <v>17</v>
      </c>
      <c r="Q437" s="63" t="s">
        <v>18</v>
      </c>
      <c r="R437" s="85" t="s">
        <v>19</v>
      </c>
    </row>
    <row r="438" customHeight="1" spans="1:18">
      <c r="A438" s="31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63"/>
      <c r="O438" s="63"/>
      <c r="P438" s="63"/>
      <c r="Q438" s="63"/>
      <c r="R438" s="85"/>
    </row>
    <row r="439" customHeight="1" spans="1:22">
      <c r="A439" s="33" t="s">
        <v>209</v>
      </c>
      <c r="B439" s="23" t="s">
        <v>21</v>
      </c>
      <c r="C439" s="23">
        <v>0</v>
      </c>
      <c r="D439" s="23" t="s">
        <v>283</v>
      </c>
      <c r="E439" s="109">
        <v>2944574.845</v>
      </c>
      <c r="F439" s="109">
        <v>635949.098</v>
      </c>
      <c r="G439" s="109">
        <v>1316.5</v>
      </c>
      <c r="H439" s="24" t="s">
        <v>284</v>
      </c>
      <c r="I439" s="109">
        <v>2941702.612</v>
      </c>
      <c r="J439" s="109">
        <v>638461.082</v>
      </c>
      <c r="K439" s="109">
        <v>1248.11</v>
      </c>
      <c r="L439" s="25">
        <v>4952.376</v>
      </c>
      <c r="M439" s="25">
        <f>(L439+L440)/1000</f>
        <v>9.905276</v>
      </c>
      <c r="N439" s="60">
        <v>1</v>
      </c>
      <c r="O439" s="60">
        <v>11</v>
      </c>
      <c r="P439" s="60">
        <v>11</v>
      </c>
      <c r="Q439" s="60">
        <v>11</v>
      </c>
      <c r="R439" s="82">
        <f>O439+O440</f>
        <v>22</v>
      </c>
      <c r="T439" s="79"/>
      <c r="U439" s="79"/>
      <c r="V439" s="79"/>
    </row>
    <row r="440" customHeight="1" spans="1:22">
      <c r="A440" s="33"/>
      <c r="B440" s="23" t="s">
        <v>24</v>
      </c>
      <c r="C440" s="23">
        <v>1</v>
      </c>
      <c r="D440" s="23" t="s">
        <v>285</v>
      </c>
      <c r="E440" s="109">
        <v>2944570.23</v>
      </c>
      <c r="F440" s="109">
        <v>635948.156</v>
      </c>
      <c r="G440" s="109">
        <v>1316.88</v>
      </c>
      <c r="H440" s="24" t="s">
        <v>286</v>
      </c>
      <c r="I440" s="109">
        <v>2941694.099</v>
      </c>
      <c r="J440" s="109">
        <v>638460.162</v>
      </c>
      <c r="K440" s="109">
        <v>1248.05</v>
      </c>
      <c r="L440" s="25">
        <v>4952.9</v>
      </c>
      <c r="M440" s="25"/>
      <c r="N440" s="60"/>
      <c r="O440" s="60">
        <v>11</v>
      </c>
      <c r="P440" s="60"/>
      <c r="Q440" s="60"/>
      <c r="R440" s="82"/>
      <c r="T440" s="79"/>
      <c r="U440" s="79"/>
      <c r="V440" s="79"/>
    </row>
    <row r="441" customHeight="1" spans="1:22">
      <c r="A441" s="34" t="s">
        <v>27</v>
      </c>
      <c r="B441" s="28"/>
      <c r="C441" s="28">
        <f>SUM(C439:C440)</f>
        <v>1</v>
      </c>
      <c r="D441" s="28"/>
      <c r="E441" s="28"/>
      <c r="F441" s="28"/>
      <c r="G441" s="28"/>
      <c r="H441" s="28"/>
      <c r="I441" s="28"/>
      <c r="J441" s="28"/>
      <c r="K441" s="28"/>
      <c r="L441" s="61">
        <f t="shared" ref="L441:R441" si="340">SUM(L439:L440)</f>
        <v>9905.276</v>
      </c>
      <c r="M441" s="61">
        <f t="shared" si="340"/>
        <v>9.905276</v>
      </c>
      <c r="N441" s="62">
        <f t="shared" si="340"/>
        <v>1</v>
      </c>
      <c r="O441" s="62">
        <f t="shared" si="340"/>
        <v>22</v>
      </c>
      <c r="P441" s="62">
        <f t="shared" si="340"/>
        <v>11</v>
      </c>
      <c r="Q441" s="62">
        <f t="shared" si="340"/>
        <v>11</v>
      </c>
      <c r="R441" s="83">
        <f t="shared" si="340"/>
        <v>22</v>
      </c>
      <c r="T441" s="79">
        <f t="shared" ref="T441" si="341">L439/1000</f>
        <v>4.952376</v>
      </c>
      <c r="U441" s="79">
        <f t="shared" ref="U441" si="342">L440/1000</f>
        <v>4.9529</v>
      </c>
      <c r="V441" s="79">
        <f t="shared" ref="V441" si="343">M441</f>
        <v>9.905276</v>
      </c>
    </row>
    <row r="442" customHeight="1" spans="1:18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</row>
    <row r="443" customHeight="1" spans="1:18">
      <c r="A443" s="4" t="s">
        <v>287</v>
      </c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75"/>
    </row>
    <row r="444" customHeight="1" spans="1:18">
      <c r="A444" s="6" t="s">
        <v>1</v>
      </c>
      <c r="B444" s="7" t="s">
        <v>2</v>
      </c>
      <c r="C444" s="7" t="s">
        <v>3</v>
      </c>
      <c r="D444" s="7" t="s">
        <v>4</v>
      </c>
      <c r="E444" s="7"/>
      <c r="F444" s="7"/>
      <c r="G444" s="7"/>
      <c r="H444" s="7" t="s">
        <v>5</v>
      </c>
      <c r="I444" s="7"/>
      <c r="J444" s="7"/>
      <c r="K444" s="7"/>
      <c r="L444" s="7" t="s">
        <v>6</v>
      </c>
      <c r="M444" s="7"/>
      <c r="N444" s="54" t="s">
        <v>7</v>
      </c>
      <c r="O444" s="54" t="s">
        <v>8</v>
      </c>
      <c r="P444" s="54"/>
      <c r="Q444" s="54"/>
      <c r="R444" s="76"/>
    </row>
    <row r="445" customHeight="1" spans="1:18">
      <c r="A445" s="6"/>
      <c r="B445" s="7"/>
      <c r="C445" s="7"/>
      <c r="D445" s="7" t="s">
        <v>9</v>
      </c>
      <c r="E445" s="7" t="s">
        <v>10</v>
      </c>
      <c r="F445" s="7" t="s">
        <v>11</v>
      </c>
      <c r="G445" s="7" t="s">
        <v>12</v>
      </c>
      <c r="H445" s="7" t="s">
        <v>13</v>
      </c>
      <c r="I445" s="7" t="s">
        <v>10</v>
      </c>
      <c r="J445" s="7" t="s">
        <v>11</v>
      </c>
      <c r="K445" s="7" t="s">
        <v>12</v>
      </c>
      <c r="L445" s="7" t="s">
        <v>14</v>
      </c>
      <c r="M445" s="7" t="s">
        <v>15</v>
      </c>
      <c r="N445" s="54"/>
      <c r="O445" s="54" t="s">
        <v>16</v>
      </c>
      <c r="P445" s="54" t="s">
        <v>17</v>
      </c>
      <c r="Q445" s="54" t="s">
        <v>18</v>
      </c>
      <c r="R445" s="76" t="s">
        <v>19</v>
      </c>
    </row>
    <row r="446" customHeight="1" spans="1:18">
      <c r="A446" s="6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54"/>
      <c r="O446" s="54"/>
      <c r="P446" s="54"/>
      <c r="Q446" s="54"/>
      <c r="R446" s="76"/>
    </row>
    <row r="447" customHeight="1" spans="1:22">
      <c r="A447" s="8" t="s">
        <v>209</v>
      </c>
      <c r="B447" s="9" t="s">
        <v>21</v>
      </c>
      <c r="C447" s="9">
        <v>1</v>
      </c>
      <c r="D447" s="10" t="s">
        <v>288</v>
      </c>
      <c r="E447" s="109">
        <v>2948243.743</v>
      </c>
      <c r="F447" s="109">
        <v>641753.205</v>
      </c>
      <c r="G447" s="109">
        <v>1466.78</v>
      </c>
      <c r="H447" s="10" t="s">
        <v>289</v>
      </c>
      <c r="I447" s="109">
        <v>2945822.361</v>
      </c>
      <c r="J447" s="109">
        <v>640991.176</v>
      </c>
      <c r="K447" s="109">
        <v>1303.569</v>
      </c>
      <c r="L447" s="12">
        <v>3124</v>
      </c>
      <c r="M447" s="55">
        <v>6.274</v>
      </c>
      <c r="N447" s="56">
        <v>1</v>
      </c>
      <c r="O447" s="56">
        <v>6</v>
      </c>
      <c r="P447" s="56">
        <v>6</v>
      </c>
      <c r="Q447" s="56">
        <v>6</v>
      </c>
      <c r="R447" s="77">
        <f>O447+O448</f>
        <v>12</v>
      </c>
      <c r="T447" s="79"/>
      <c r="U447" s="79"/>
      <c r="V447" s="79"/>
    </row>
    <row r="448" customHeight="1" spans="1:22">
      <c r="A448" s="8"/>
      <c r="B448" s="9" t="s">
        <v>24</v>
      </c>
      <c r="C448" s="9">
        <v>0</v>
      </c>
      <c r="D448" s="10" t="s">
        <v>288</v>
      </c>
      <c r="E448" s="109">
        <v>2948246.099</v>
      </c>
      <c r="F448" s="109">
        <v>641751.161</v>
      </c>
      <c r="G448" s="109">
        <v>1466.552</v>
      </c>
      <c r="H448" s="10" t="s">
        <v>289</v>
      </c>
      <c r="I448" s="109">
        <v>2945829.532</v>
      </c>
      <c r="J448" s="109">
        <v>640974.172</v>
      </c>
      <c r="K448" s="109">
        <v>1303.599</v>
      </c>
      <c r="L448" s="12">
        <v>3150</v>
      </c>
      <c r="M448" s="55"/>
      <c r="N448" s="56"/>
      <c r="O448" s="56">
        <v>6</v>
      </c>
      <c r="P448" s="56"/>
      <c r="Q448" s="56"/>
      <c r="R448" s="77"/>
      <c r="T448" s="79"/>
      <c r="U448" s="79"/>
      <c r="V448" s="79"/>
    </row>
    <row r="449" customHeight="1" spans="1:22">
      <c r="A449" s="13" t="s">
        <v>27</v>
      </c>
      <c r="B449" s="14"/>
      <c r="C449" s="14">
        <f>SUM(C447:C448)</f>
        <v>1</v>
      </c>
      <c r="D449" s="15"/>
      <c r="E449" s="15"/>
      <c r="F449" s="15"/>
      <c r="G449" s="15"/>
      <c r="H449" s="15"/>
      <c r="I449" s="15"/>
      <c r="J449" s="15"/>
      <c r="K449" s="15"/>
      <c r="L449" s="15">
        <f>SUM(L447:L448)</f>
        <v>6274</v>
      </c>
      <c r="M449" s="57">
        <f t="shared" ref="M449:R449" si="344">SUM(M447)</f>
        <v>6.274</v>
      </c>
      <c r="N449" s="58">
        <f t="shared" si="344"/>
        <v>1</v>
      </c>
      <c r="O449" s="58">
        <f>SUM(O447:O448)</f>
        <v>12</v>
      </c>
      <c r="P449" s="58">
        <f t="shared" si="344"/>
        <v>6</v>
      </c>
      <c r="Q449" s="58">
        <f t="shared" si="344"/>
        <v>6</v>
      </c>
      <c r="R449" s="78">
        <f t="shared" si="344"/>
        <v>12</v>
      </c>
      <c r="T449" s="79">
        <f t="shared" ref="T449" si="345">L447/1000</f>
        <v>3.124</v>
      </c>
      <c r="U449" s="79">
        <f t="shared" ref="U449" si="346">L448/1000</f>
        <v>3.15</v>
      </c>
      <c r="V449" s="79">
        <f t="shared" ref="V449" si="347">M449</f>
        <v>6.274</v>
      </c>
    </row>
    <row r="450" customHeight="1" spans="1:18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</row>
    <row r="451" customHeight="1" spans="1:18">
      <c r="A451" s="17" t="s">
        <v>290</v>
      </c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80"/>
    </row>
    <row r="452" customHeight="1" spans="1:18">
      <c r="A452" s="19" t="s">
        <v>1</v>
      </c>
      <c r="B452" s="20" t="s">
        <v>2</v>
      </c>
      <c r="C452" s="20" t="s">
        <v>3</v>
      </c>
      <c r="D452" s="20" t="s">
        <v>4</v>
      </c>
      <c r="E452" s="20"/>
      <c r="F452" s="20"/>
      <c r="G452" s="20"/>
      <c r="H452" s="20" t="s">
        <v>5</v>
      </c>
      <c r="I452" s="20"/>
      <c r="J452" s="20"/>
      <c r="K452" s="20"/>
      <c r="L452" s="20" t="s">
        <v>6</v>
      </c>
      <c r="M452" s="20"/>
      <c r="N452" s="59" t="s">
        <v>7</v>
      </c>
      <c r="O452" s="59" t="s">
        <v>8</v>
      </c>
      <c r="P452" s="59"/>
      <c r="Q452" s="59"/>
      <c r="R452" s="81"/>
    </row>
    <row r="453" customHeight="1" spans="1:18">
      <c r="A453" s="19"/>
      <c r="B453" s="20"/>
      <c r="C453" s="20"/>
      <c r="D453" s="20" t="s">
        <v>9</v>
      </c>
      <c r="E453" s="20" t="s">
        <v>10</v>
      </c>
      <c r="F453" s="20" t="s">
        <v>11</v>
      </c>
      <c r="G453" s="20" t="s">
        <v>12</v>
      </c>
      <c r="H453" s="20" t="s">
        <v>13</v>
      </c>
      <c r="I453" s="20" t="s">
        <v>10</v>
      </c>
      <c r="J453" s="20" t="s">
        <v>11</v>
      </c>
      <c r="K453" s="20" t="s">
        <v>12</v>
      </c>
      <c r="L453" s="20" t="s">
        <v>14</v>
      </c>
      <c r="M453" s="20" t="s">
        <v>15</v>
      </c>
      <c r="N453" s="59"/>
      <c r="O453" s="59" t="s">
        <v>16</v>
      </c>
      <c r="P453" s="59" t="s">
        <v>17</v>
      </c>
      <c r="Q453" s="59" t="s">
        <v>18</v>
      </c>
      <c r="R453" s="81" t="s">
        <v>19</v>
      </c>
    </row>
    <row r="454" customHeight="1" spans="1:18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59"/>
      <c r="O454" s="59"/>
      <c r="P454" s="59"/>
      <c r="Q454" s="59"/>
      <c r="R454" s="81"/>
    </row>
    <row r="455" customHeight="1" spans="1:22">
      <c r="A455" s="21" t="s">
        <v>291</v>
      </c>
      <c r="B455" s="22" t="s">
        <v>21</v>
      </c>
      <c r="C455" s="22">
        <v>1</v>
      </c>
      <c r="D455" s="23" t="s">
        <v>292</v>
      </c>
      <c r="E455" s="24">
        <v>2939510.633</v>
      </c>
      <c r="F455" s="24">
        <v>645000.569</v>
      </c>
      <c r="G455" s="25">
        <v>1187.9</v>
      </c>
      <c r="H455" s="23" t="s">
        <v>293</v>
      </c>
      <c r="I455" s="24">
        <v>2939855.936</v>
      </c>
      <c r="J455" s="24">
        <v>644977.744</v>
      </c>
      <c r="K455" s="25">
        <v>1179.1</v>
      </c>
      <c r="L455" s="25">
        <v>415.787</v>
      </c>
      <c r="M455" s="25">
        <f t="shared" ref="M455" si="348">(L455+L456)/1000</f>
        <v>0.834464</v>
      </c>
      <c r="N455" s="60">
        <v>1</v>
      </c>
      <c r="O455" s="60">
        <v>2</v>
      </c>
      <c r="P455" s="60">
        <v>2</v>
      </c>
      <c r="Q455" s="60">
        <v>2</v>
      </c>
      <c r="R455" s="82">
        <f t="shared" ref="R455" si="349">O455+O456</f>
        <v>4</v>
      </c>
      <c r="T455" s="79"/>
      <c r="U455" s="79"/>
      <c r="V455" s="79"/>
    </row>
    <row r="456" customHeight="1" spans="1:22">
      <c r="A456" s="21"/>
      <c r="B456" s="22" t="s">
        <v>24</v>
      </c>
      <c r="C456" s="22">
        <v>0</v>
      </c>
      <c r="D456" s="23" t="s">
        <v>294</v>
      </c>
      <c r="E456" s="24">
        <v>2939511.142</v>
      </c>
      <c r="F456" s="24">
        <v>645008.466</v>
      </c>
      <c r="G456" s="25">
        <v>1187.9</v>
      </c>
      <c r="H456" s="23" t="s">
        <v>295</v>
      </c>
      <c r="I456" s="24">
        <v>2939854.943</v>
      </c>
      <c r="J456" s="24">
        <v>644992.489</v>
      </c>
      <c r="K456" s="25">
        <v>1179.1</v>
      </c>
      <c r="L456" s="25">
        <v>418.677</v>
      </c>
      <c r="M456" s="25"/>
      <c r="N456" s="60"/>
      <c r="O456" s="60">
        <v>2</v>
      </c>
      <c r="P456" s="60"/>
      <c r="Q456" s="60"/>
      <c r="R456" s="82"/>
      <c r="T456" s="79"/>
      <c r="U456" s="79"/>
      <c r="V456" s="79"/>
    </row>
    <row r="457" customHeight="1" spans="1:22">
      <c r="A457" s="26" t="s">
        <v>27</v>
      </c>
      <c r="B457" s="27"/>
      <c r="C457" s="27">
        <f t="shared" ref="C457" si="350">SUM(C455:C456)</f>
        <v>1</v>
      </c>
      <c r="D457" s="28"/>
      <c r="E457" s="112"/>
      <c r="F457" s="112"/>
      <c r="G457" s="28"/>
      <c r="H457" s="28"/>
      <c r="I457" s="28"/>
      <c r="J457" s="112"/>
      <c r="K457" s="112"/>
      <c r="L457" s="28">
        <f t="shared" ref="L457" si="351">SUM(L455:L456)</f>
        <v>834.464</v>
      </c>
      <c r="M457" s="61">
        <f t="shared" ref="M457:N457" si="352">SUM(M455)</f>
        <v>0.834464</v>
      </c>
      <c r="N457" s="62">
        <f t="shared" si="352"/>
        <v>1</v>
      </c>
      <c r="O457" s="62">
        <f t="shared" ref="O457" si="353">SUM(O455:O456)</f>
        <v>4</v>
      </c>
      <c r="P457" s="62">
        <f t="shared" ref="P457:R457" si="354">SUM(P455)</f>
        <v>2</v>
      </c>
      <c r="Q457" s="62">
        <f t="shared" si="354"/>
        <v>2</v>
      </c>
      <c r="R457" s="83">
        <f t="shared" si="354"/>
        <v>4</v>
      </c>
      <c r="T457" s="79">
        <f t="shared" ref="T457" si="355">L455/1000</f>
        <v>0.415787</v>
      </c>
      <c r="U457" s="79">
        <f t="shared" ref="U457" si="356">L456/1000</f>
        <v>0.418677</v>
      </c>
      <c r="V457" s="79">
        <f t="shared" ref="V457" si="357">M457</f>
        <v>0.834464</v>
      </c>
    </row>
    <row r="458" customHeight="1" spans="1:22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4"/>
      <c r="O458" s="114"/>
      <c r="P458" s="114"/>
      <c r="Q458" s="114"/>
      <c r="R458" s="114"/>
      <c r="T458" s="79">
        <f>SUM(T1:T457)</f>
        <v>171.6135</v>
      </c>
      <c r="U458" s="79">
        <f>SUM(U1:U457)</f>
        <v>171.886706</v>
      </c>
      <c r="V458" s="79">
        <f>SUM(V1:V457)</f>
        <v>340.263087</v>
      </c>
    </row>
    <row r="459" customHeight="1" spans="1:18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4"/>
      <c r="O459" s="114"/>
      <c r="P459" s="114"/>
      <c r="Q459" s="114"/>
      <c r="R459" s="114"/>
    </row>
    <row r="460" customHeight="1" spans="20:20">
      <c r="T460" s="2">
        <f>T458*0.85</f>
        <v>145.871475</v>
      </c>
    </row>
  </sheetData>
  <mergeCells count="1772">
    <mergeCell ref="A1:R1"/>
    <mergeCell ref="D2:G2"/>
    <mergeCell ref="H2:K2"/>
    <mergeCell ref="L2:M2"/>
    <mergeCell ref="O2:R2"/>
    <mergeCell ref="A7:B7"/>
    <mergeCell ref="A8:R8"/>
    <mergeCell ref="A9:R9"/>
    <mergeCell ref="D10:G10"/>
    <mergeCell ref="H10:K10"/>
    <mergeCell ref="L10:M10"/>
    <mergeCell ref="O10:R10"/>
    <mergeCell ref="A15:B15"/>
    <mergeCell ref="A16:R16"/>
    <mergeCell ref="A17:R17"/>
    <mergeCell ref="D18:G18"/>
    <mergeCell ref="H18:K18"/>
    <mergeCell ref="L18:M18"/>
    <mergeCell ref="O18:R18"/>
    <mergeCell ref="A23:B23"/>
    <mergeCell ref="A24:R24"/>
    <mergeCell ref="A25:R25"/>
    <mergeCell ref="D26:G26"/>
    <mergeCell ref="H26:K26"/>
    <mergeCell ref="L26:M26"/>
    <mergeCell ref="O26:R26"/>
    <mergeCell ref="A31:B31"/>
    <mergeCell ref="A32:R32"/>
    <mergeCell ref="A33:R33"/>
    <mergeCell ref="D34:G34"/>
    <mergeCell ref="H34:K34"/>
    <mergeCell ref="L34:M34"/>
    <mergeCell ref="O34:R34"/>
    <mergeCell ref="A39:B39"/>
    <mergeCell ref="A40:R40"/>
    <mergeCell ref="A41:R41"/>
    <mergeCell ref="D42:G42"/>
    <mergeCell ref="H42:K42"/>
    <mergeCell ref="L42:M42"/>
    <mergeCell ref="O42:R42"/>
    <mergeCell ref="A47:B47"/>
    <mergeCell ref="A48:R48"/>
    <mergeCell ref="A49:R49"/>
    <mergeCell ref="D50:G50"/>
    <mergeCell ref="H50:K50"/>
    <mergeCell ref="L50:M50"/>
    <mergeCell ref="O50:R50"/>
    <mergeCell ref="A55:B55"/>
    <mergeCell ref="A56:R56"/>
    <mergeCell ref="A57:R57"/>
    <mergeCell ref="D58:G58"/>
    <mergeCell ref="H58:K58"/>
    <mergeCell ref="L58:M58"/>
    <mergeCell ref="O58:R58"/>
    <mergeCell ref="A63:B63"/>
    <mergeCell ref="A64:R64"/>
    <mergeCell ref="A65:R65"/>
    <mergeCell ref="D66:G66"/>
    <mergeCell ref="H66:K66"/>
    <mergeCell ref="L66:M66"/>
    <mergeCell ref="O66:R66"/>
    <mergeCell ref="A71:B71"/>
    <mergeCell ref="A72:R72"/>
    <mergeCell ref="A73:R73"/>
    <mergeCell ref="D74:G74"/>
    <mergeCell ref="H74:K74"/>
    <mergeCell ref="L74:M74"/>
    <mergeCell ref="O74:R74"/>
    <mergeCell ref="A79:B79"/>
    <mergeCell ref="A80:R80"/>
    <mergeCell ref="A81:R81"/>
    <mergeCell ref="D82:G82"/>
    <mergeCell ref="H82:K82"/>
    <mergeCell ref="L82:M82"/>
    <mergeCell ref="O82:R82"/>
    <mergeCell ref="A89:B89"/>
    <mergeCell ref="A90:R90"/>
    <mergeCell ref="A91:R91"/>
    <mergeCell ref="D92:G92"/>
    <mergeCell ref="H92:K92"/>
    <mergeCell ref="L92:M92"/>
    <mergeCell ref="O92:R92"/>
    <mergeCell ref="A97:B97"/>
    <mergeCell ref="A98:R98"/>
    <mergeCell ref="A99:R99"/>
    <mergeCell ref="D100:G100"/>
    <mergeCell ref="H100:K100"/>
    <mergeCell ref="L100:M100"/>
    <mergeCell ref="O100:R100"/>
    <mergeCell ref="A105:B105"/>
    <mergeCell ref="A106:R106"/>
    <mergeCell ref="A107:R107"/>
    <mergeCell ref="D108:G108"/>
    <mergeCell ref="H108:K108"/>
    <mergeCell ref="L108:M108"/>
    <mergeCell ref="O108:R108"/>
    <mergeCell ref="A113:B113"/>
    <mergeCell ref="A114:R114"/>
    <mergeCell ref="A115:R115"/>
    <mergeCell ref="D116:G116"/>
    <mergeCell ref="H116:K116"/>
    <mergeCell ref="L116:M116"/>
    <mergeCell ref="O116:R116"/>
    <mergeCell ref="A121:B121"/>
    <mergeCell ref="A122:R122"/>
    <mergeCell ref="A123:R123"/>
    <mergeCell ref="D124:G124"/>
    <mergeCell ref="H124:K124"/>
    <mergeCell ref="L124:M124"/>
    <mergeCell ref="O124:R124"/>
    <mergeCell ref="A129:B129"/>
    <mergeCell ref="A130:R130"/>
    <mergeCell ref="A131:R131"/>
    <mergeCell ref="D132:G132"/>
    <mergeCell ref="H132:K132"/>
    <mergeCell ref="L132:M132"/>
    <mergeCell ref="O132:R132"/>
    <mergeCell ref="A137:B137"/>
    <mergeCell ref="A138:R138"/>
    <mergeCell ref="A139:R139"/>
    <mergeCell ref="D140:G140"/>
    <mergeCell ref="H140:K140"/>
    <mergeCell ref="L140:M140"/>
    <mergeCell ref="O140:R140"/>
    <mergeCell ref="A145:B145"/>
    <mergeCell ref="A146:R146"/>
    <mergeCell ref="A147:R147"/>
    <mergeCell ref="D148:G148"/>
    <mergeCell ref="H148:K148"/>
    <mergeCell ref="L148:M148"/>
    <mergeCell ref="O148:R148"/>
    <mergeCell ref="A153:B153"/>
    <mergeCell ref="A154:R154"/>
    <mergeCell ref="A155:R155"/>
    <mergeCell ref="D156:G156"/>
    <mergeCell ref="H156:K156"/>
    <mergeCell ref="L156:M156"/>
    <mergeCell ref="O156:R156"/>
    <mergeCell ref="A161:B161"/>
    <mergeCell ref="A162:R162"/>
    <mergeCell ref="A163:R163"/>
    <mergeCell ref="D164:G164"/>
    <mergeCell ref="H164:K164"/>
    <mergeCell ref="L164:M164"/>
    <mergeCell ref="O164:R164"/>
    <mergeCell ref="A169:B169"/>
    <mergeCell ref="A170:R170"/>
    <mergeCell ref="A171:R171"/>
    <mergeCell ref="D172:G172"/>
    <mergeCell ref="H172:K172"/>
    <mergeCell ref="L172:M172"/>
    <mergeCell ref="O172:R172"/>
    <mergeCell ref="A177:B177"/>
    <mergeCell ref="A178:R178"/>
    <mergeCell ref="A179:R179"/>
    <mergeCell ref="D180:G180"/>
    <mergeCell ref="H180:K180"/>
    <mergeCell ref="L180:M180"/>
    <mergeCell ref="O180:R180"/>
    <mergeCell ref="A185:B185"/>
    <mergeCell ref="A186:R186"/>
    <mergeCell ref="A187:R187"/>
    <mergeCell ref="D188:G188"/>
    <mergeCell ref="H188:K188"/>
    <mergeCell ref="L188:M188"/>
    <mergeCell ref="O188:R188"/>
    <mergeCell ref="A193:B193"/>
    <mergeCell ref="A194:R194"/>
    <mergeCell ref="A195:R195"/>
    <mergeCell ref="D196:G196"/>
    <mergeCell ref="H196:K196"/>
    <mergeCell ref="L196:M196"/>
    <mergeCell ref="O196:R196"/>
    <mergeCell ref="A201:B201"/>
    <mergeCell ref="A202:R202"/>
    <mergeCell ref="A203:R203"/>
    <mergeCell ref="D204:G204"/>
    <mergeCell ref="H204:K204"/>
    <mergeCell ref="L204:M204"/>
    <mergeCell ref="O204:R204"/>
    <mergeCell ref="A209:B209"/>
    <mergeCell ref="A210:R210"/>
    <mergeCell ref="A211:R211"/>
    <mergeCell ref="D212:G212"/>
    <mergeCell ref="H212:K212"/>
    <mergeCell ref="L212:M212"/>
    <mergeCell ref="O212:R212"/>
    <mergeCell ref="A217:B217"/>
    <mergeCell ref="A218:R218"/>
    <mergeCell ref="A219:R219"/>
    <mergeCell ref="D220:G220"/>
    <mergeCell ref="H220:K220"/>
    <mergeCell ref="L220:M220"/>
    <mergeCell ref="O220:R220"/>
    <mergeCell ref="A225:B225"/>
    <mergeCell ref="A226:R226"/>
    <mergeCell ref="A227:R227"/>
    <mergeCell ref="D228:G228"/>
    <mergeCell ref="H228:K228"/>
    <mergeCell ref="L228:M228"/>
    <mergeCell ref="O228:R228"/>
    <mergeCell ref="A233:B233"/>
    <mergeCell ref="A234:R234"/>
    <mergeCell ref="A235:R235"/>
    <mergeCell ref="D236:G236"/>
    <mergeCell ref="H236:K236"/>
    <mergeCell ref="L236:M236"/>
    <mergeCell ref="O236:R236"/>
    <mergeCell ref="A241:B241"/>
    <mergeCell ref="A242:R242"/>
    <mergeCell ref="A243:R243"/>
    <mergeCell ref="D244:G244"/>
    <mergeCell ref="H244:K244"/>
    <mergeCell ref="L244:M244"/>
    <mergeCell ref="O244:R244"/>
    <mergeCell ref="A249:B249"/>
    <mergeCell ref="A250:R250"/>
    <mergeCell ref="A251:R251"/>
    <mergeCell ref="D252:G252"/>
    <mergeCell ref="H252:K252"/>
    <mergeCell ref="L252:M252"/>
    <mergeCell ref="O252:R252"/>
    <mergeCell ref="A257:B257"/>
    <mergeCell ref="A258:R258"/>
    <mergeCell ref="A259:R259"/>
    <mergeCell ref="D260:G260"/>
    <mergeCell ref="H260:K260"/>
    <mergeCell ref="L260:M260"/>
    <mergeCell ref="O260:R260"/>
    <mergeCell ref="A265:B265"/>
    <mergeCell ref="A266:R266"/>
    <mergeCell ref="A267:R267"/>
    <mergeCell ref="D268:G268"/>
    <mergeCell ref="H268:K268"/>
    <mergeCell ref="L268:M268"/>
    <mergeCell ref="O268:R268"/>
    <mergeCell ref="A273:B273"/>
    <mergeCell ref="A274:R274"/>
    <mergeCell ref="A275:R275"/>
    <mergeCell ref="D276:G276"/>
    <mergeCell ref="H276:K276"/>
    <mergeCell ref="L276:M276"/>
    <mergeCell ref="O276:R276"/>
    <mergeCell ref="A281:B281"/>
    <mergeCell ref="A282:R282"/>
    <mergeCell ref="A283:R283"/>
    <mergeCell ref="D284:G284"/>
    <mergeCell ref="H284:K284"/>
    <mergeCell ref="L284:M284"/>
    <mergeCell ref="O284:R284"/>
    <mergeCell ref="A289:B289"/>
    <mergeCell ref="A290:R290"/>
    <mergeCell ref="A291:R291"/>
    <mergeCell ref="D292:G292"/>
    <mergeCell ref="H292:K292"/>
    <mergeCell ref="L292:M292"/>
    <mergeCell ref="O292:R292"/>
    <mergeCell ref="A297:B297"/>
    <mergeCell ref="A298:R298"/>
    <mergeCell ref="A299:R299"/>
    <mergeCell ref="D300:G300"/>
    <mergeCell ref="H300:K300"/>
    <mergeCell ref="L300:M300"/>
    <mergeCell ref="O300:R300"/>
    <mergeCell ref="A305:B305"/>
    <mergeCell ref="A306:R306"/>
    <mergeCell ref="A307:R307"/>
    <mergeCell ref="D308:G308"/>
    <mergeCell ref="H308:K308"/>
    <mergeCell ref="L308:M308"/>
    <mergeCell ref="O308:R308"/>
    <mergeCell ref="A313:B313"/>
    <mergeCell ref="A314:R314"/>
    <mergeCell ref="A315:R315"/>
    <mergeCell ref="D316:G316"/>
    <mergeCell ref="H316:K316"/>
    <mergeCell ref="L316:M316"/>
    <mergeCell ref="O316:R316"/>
    <mergeCell ref="A321:B321"/>
    <mergeCell ref="A322:R322"/>
    <mergeCell ref="A323:R323"/>
    <mergeCell ref="D324:G324"/>
    <mergeCell ref="H324:K324"/>
    <mergeCell ref="L324:M324"/>
    <mergeCell ref="O324:R324"/>
    <mergeCell ref="A329:B329"/>
    <mergeCell ref="A330:R330"/>
    <mergeCell ref="A331:R331"/>
    <mergeCell ref="D332:G332"/>
    <mergeCell ref="H332:K332"/>
    <mergeCell ref="L332:M332"/>
    <mergeCell ref="O332:R332"/>
    <mergeCell ref="A337:B337"/>
    <mergeCell ref="A338:R338"/>
    <mergeCell ref="A339:R339"/>
    <mergeCell ref="D340:G340"/>
    <mergeCell ref="H340:K340"/>
    <mergeCell ref="L340:M340"/>
    <mergeCell ref="O340:R340"/>
    <mergeCell ref="A345:B345"/>
    <mergeCell ref="A346:R346"/>
    <mergeCell ref="A347:R347"/>
    <mergeCell ref="D348:G348"/>
    <mergeCell ref="H348:K348"/>
    <mergeCell ref="L348:M348"/>
    <mergeCell ref="O348:R348"/>
    <mergeCell ref="A353:B353"/>
    <mergeCell ref="A354:R354"/>
    <mergeCell ref="A355:R355"/>
    <mergeCell ref="D356:G356"/>
    <mergeCell ref="H356:K356"/>
    <mergeCell ref="L356:M356"/>
    <mergeCell ref="O356:R356"/>
    <mergeCell ref="A361:B361"/>
    <mergeCell ref="A362:R362"/>
    <mergeCell ref="A363:R363"/>
    <mergeCell ref="D364:G364"/>
    <mergeCell ref="H364:K364"/>
    <mergeCell ref="L364:M364"/>
    <mergeCell ref="O364:R364"/>
    <mergeCell ref="A369:B369"/>
    <mergeCell ref="A370:R370"/>
    <mergeCell ref="A371:R371"/>
    <mergeCell ref="D372:G372"/>
    <mergeCell ref="H372:K372"/>
    <mergeCell ref="L372:M372"/>
    <mergeCell ref="O372:R372"/>
    <mergeCell ref="A377:B377"/>
    <mergeCell ref="A378:R378"/>
    <mergeCell ref="A379:R379"/>
    <mergeCell ref="D380:G380"/>
    <mergeCell ref="H380:K380"/>
    <mergeCell ref="L380:M380"/>
    <mergeCell ref="O380:R380"/>
    <mergeCell ref="A385:B385"/>
    <mergeCell ref="A386:R386"/>
    <mergeCell ref="A387:R387"/>
    <mergeCell ref="D388:G388"/>
    <mergeCell ref="H388:K388"/>
    <mergeCell ref="L388:M388"/>
    <mergeCell ref="O388:R388"/>
    <mergeCell ref="A393:B393"/>
    <mergeCell ref="A394:R394"/>
    <mergeCell ref="A395:R395"/>
    <mergeCell ref="D396:G396"/>
    <mergeCell ref="H396:K396"/>
    <mergeCell ref="L396:M396"/>
    <mergeCell ref="O396:R396"/>
    <mergeCell ref="A401:B401"/>
    <mergeCell ref="A402:R402"/>
    <mergeCell ref="A403:R403"/>
    <mergeCell ref="D404:G404"/>
    <mergeCell ref="H404:K404"/>
    <mergeCell ref="L404:M404"/>
    <mergeCell ref="O404:R404"/>
    <mergeCell ref="A409:B409"/>
    <mergeCell ref="A410:R410"/>
    <mergeCell ref="A411:R411"/>
    <mergeCell ref="D412:G412"/>
    <mergeCell ref="H412:K412"/>
    <mergeCell ref="L412:M412"/>
    <mergeCell ref="O412:R412"/>
    <mergeCell ref="A417:B417"/>
    <mergeCell ref="A418:R418"/>
    <mergeCell ref="A419:R419"/>
    <mergeCell ref="D420:G420"/>
    <mergeCell ref="H420:K420"/>
    <mergeCell ref="L420:M420"/>
    <mergeCell ref="O420:R420"/>
    <mergeCell ref="A425:B425"/>
    <mergeCell ref="A426:R426"/>
    <mergeCell ref="A427:R427"/>
    <mergeCell ref="D428:G428"/>
    <mergeCell ref="H428:K428"/>
    <mergeCell ref="L428:M428"/>
    <mergeCell ref="O428:R428"/>
    <mergeCell ref="A433:B433"/>
    <mergeCell ref="A434:R434"/>
    <mergeCell ref="A435:R435"/>
    <mergeCell ref="D436:G436"/>
    <mergeCell ref="H436:K436"/>
    <mergeCell ref="L436:M436"/>
    <mergeCell ref="O436:R436"/>
    <mergeCell ref="A441:B441"/>
    <mergeCell ref="A442:R442"/>
    <mergeCell ref="A443:R443"/>
    <mergeCell ref="D444:G444"/>
    <mergeCell ref="H444:K444"/>
    <mergeCell ref="L444:M444"/>
    <mergeCell ref="O444:R444"/>
    <mergeCell ref="A449:B449"/>
    <mergeCell ref="A450:R450"/>
    <mergeCell ref="A451:R451"/>
    <mergeCell ref="D452:G452"/>
    <mergeCell ref="H452:K452"/>
    <mergeCell ref="L452:M452"/>
    <mergeCell ref="O452:R452"/>
    <mergeCell ref="A457:B457"/>
    <mergeCell ref="A2:A4"/>
    <mergeCell ref="A5:A6"/>
    <mergeCell ref="A10:A12"/>
    <mergeCell ref="A13:A14"/>
    <mergeCell ref="A18:A20"/>
    <mergeCell ref="A21:A22"/>
    <mergeCell ref="A26:A28"/>
    <mergeCell ref="A29:A30"/>
    <mergeCell ref="A34:A36"/>
    <mergeCell ref="A37:A38"/>
    <mergeCell ref="A42:A44"/>
    <mergeCell ref="A45:A46"/>
    <mergeCell ref="A50:A52"/>
    <mergeCell ref="A53:A54"/>
    <mergeCell ref="A58:A60"/>
    <mergeCell ref="A61:A62"/>
    <mergeCell ref="A66:A68"/>
    <mergeCell ref="A69:A70"/>
    <mergeCell ref="A74:A76"/>
    <mergeCell ref="A77:A78"/>
    <mergeCell ref="A82:A84"/>
    <mergeCell ref="A85:A86"/>
    <mergeCell ref="A87:A88"/>
    <mergeCell ref="A92:A94"/>
    <mergeCell ref="A95:A96"/>
    <mergeCell ref="A100:A102"/>
    <mergeCell ref="A103:A104"/>
    <mergeCell ref="A108:A110"/>
    <mergeCell ref="A111:A112"/>
    <mergeCell ref="A116:A118"/>
    <mergeCell ref="A119:A120"/>
    <mergeCell ref="A124:A126"/>
    <mergeCell ref="A127:A128"/>
    <mergeCell ref="A132:A134"/>
    <mergeCell ref="A135:A136"/>
    <mergeCell ref="A140:A142"/>
    <mergeCell ref="A143:A144"/>
    <mergeCell ref="A148:A150"/>
    <mergeCell ref="A151:A152"/>
    <mergeCell ref="A156:A158"/>
    <mergeCell ref="A159:A160"/>
    <mergeCell ref="A164:A166"/>
    <mergeCell ref="A167:A168"/>
    <mergeCell ref="A172:A174"/>
    <mergeCell ref="A175:A176"/>
    <mergeCell ref="A180:A182"/>
    <mergeCell ref="A183:A184"/>
    <mergeCell ref="A188:A190"/>
    <mergeCell ref="A191:A192"/>
    <mergeCell ref="A196:A198"/>
    <mergeCell ref="A199:A200"/>
    <mergeCell ref="A204:A206"/>
    <mergeCell ref="A207:A208"/>
    <mergeCell ref="A212:A214"/>
    <mergeCell ref="A215:A216"/>
    <mergeCell ref="A220:A222"/>
    <mergeCell ref="A223:A224"/>
    <mergeCell ref="A228:A230"/>
    <mergeCell ref="A231:A232"/>
    <mergeCell ref="A236:A238"/>
    <mergeCell ref="A239:A240"/>
    <mergeCell ref="A244:A246"/>
    <mergeCell ref="A247:A248"/>
    <mergeCell ref="A252:A254"/>
    <mergeCell ref="A255:A256"/>
    <mergeCell ref="A260:A262"/>
    <mergeCell ref="A263:A264"/>
    <mergeCell ref="A268:A270"/>
    <mergeCell ref="A271:A272"/>
    <mergeCell ref="A276:A278"/>
    <mergeCell ref="A279:A280"/>
    <mergeCell ref="A284:A286"/>
    <mergeCell ref="A287:A288"/>
    <mergeCell ref="A292:A294"/>
    <mergeCell ref="A295:A296"/>
    <mergeCell ref="A300:A302"/>
    <mergeCell ref="A303:A304"/>
    <mergeCell ref="A308:A310"/>
    <mergeCell ref="A311:A312"/>
    <mergeCell ref="A316:A318"/>
    <mergeCell ref="A319:A320"/>
    <mergeCell ref="A324:A326"/>
    <mergeCell ref="A327:A328"/>
    <mergeCell ref="A332:A334"/>
    <mergeCell ref="A335:A336"/>
    <mergeCell ref="A340:A342"/>
    <mergeCell ref="A343:A344"/>
    <mergeCell ref="A348:A350"/>
    <mergeCell ref="A351:A352"/>
    <mergeCell ref="A356:A358"/>
    <mergeCell ref="A359:A360"/>
    <mergeCell ref="A364:A366"/>
    <mergeCell ref="A367:A368"/>
    <mergeCell ref="A372:A374"/>
    <mergeCell ref="A375:A376"/>
    <mergeCell ref="A380:A382"/>
    <mergeCell ref="A383:A384"/>
    <mergeCell ref="A388:A390"/>
    <mergeCell ref="A391:A392"/>
    <mergeCell ref="A396:A398"/>
    <mergeCell ref="A399:A400"/>
    <mergeCell ref="A404:A406"/>
    <mergeCell ref="A407:A408"/>
    <mergeCell ref="A412:A414"/>
    <mergeCell ref="A415:A416"/>
    <mergeCell ref="A420:A422"/>
    <mergeCell ref="A423:A424"/>
    <mergeCell ref="A428:A430"/>
    <mergeCell ref="A431:A432"/>
    <mergeCell ref="A436:A438"/>
    <mergeCell ref="A439:A440"/>
    <mergeCell ref="A444:A446"/>
    <mergeCell ref="A447:A448"/>
    <mergeCell ref="A452:A454"/>
    <mergeCell ref="A455:A456"/>
    <mergeCell ref="B2:B4"/>
    <mergeCell ref="B10:B12"/>
    <mergeCell ref="B18:B20"/>
    <mergeCell ref="B26:B28"/>
    <mergeCell ref="B34:B36"/>
    <mergeCell ref="B42:B44"/>
    <mergeCell ref="B50:B52"/>
    <mergeCell ref="B58:B60"/>
    <mergeCell ref="B66:B68"/>
    <mergeCell ref="B74:B76"/>
    <mergeCell ref="B82:B84"/>
    <mergeCell ref="B92:B94"/>
    <mergeCell ref="B100:B102"/>
    <mergeCell ref="B108:B110"/>
    <mergeCell ref="B116:B118"/>
    <mergeCell ref="B124:B126"/>
    <mergeCell ref="B132:B134"/>
    <mergeCell ref="B140:B142"/>
    <mergeCell ref="B148:B150"/>
    <mergeCell ref="B156:B158"/>
    <mergeCell ref="B164:B166"/>
    <mergeCell ref="B172:B174"/>
    <mergeCell ref="B180:B182"/>
    <mergeCell ref="B188:B190"/>
    <mergeCell ref="B196:B198"/>
    <mergeCell ref="B204:B206"/>
    <mergeCell ref="B212:B214"/>
    <mergeCell ref="B220:B222"/>
    <mergeCell ref="B228:B230"/>
    <mergeCell ref="B236:B238"/>
    <mergeCell ref="B244:B246"/>
    <mergeCell ref="B252:B254"/>
    <mergeCell ref="B260:B262"/>
    <mergeCell ref="B268:B270"/>
    <mergeCell ref="B276:B278"/>
    <mergeCell ref="B284:B286"/>
    <mergeCell ref="B292:B294"/>
    <mergeCell ref="B300:B302"/>
    <mergeCell ref="B308:B310"/>
    <mergeCell ref="B316:B318"/>
    <mergeCell ref="B324:B326"/>
    <mergeCell ref="B332:B334"/>
    <mergeCell ref="B340:B342"/>
    <mergeCell ref="B348:B350"/>
    <mergeCell ref="B356:B358"/>
    <mergeCell ref="B364:B366"/>
    <mergeCell ref="B372:B374"/>
    <mergeCell ref="B380:B382"/>
    <mergeCell ref="B388:B390"/>
    <mergeCell ref="B396:B398"/>
    <mergeCell ref="B404:B406"/>
    <mergeCell ref="B412:B414"/>
    <mergeCell ref="B420:B422"/>
    <mergeCell ref="B428:B430"/>
    <mergeCell ref="B436:B438"/>
    <mergeCell ref="B444:B446"/>
    <mergeCell ref="B452:B454"/>
    <mergeCell ref="C2:C4"/>
    <mergeCell ref="C10:C12"/>
    <mergeCell ref="C18:C20"/>
    <mergeCell ref="C26:C28"/>
    <mergeCell ref="C34:C36"/>
    <mergeCell ref="C42:C44"/>
    <mergeCell ref="C50:C52"/>
    <mergeCell ref="C58:C60"/>
    <mergeCell ref="C66:C68"/>
    <mergeCell ref="C74:C76"/>
    <mergeCell ref="C82:C84"/>
    <mergeCell ref="C92:C94"/>
    <mergeCell ref="C100:C102"/>
    <mergeCell ref="C108:C110"/>
    <mergeCell ref="C116:C118"/>
    <mergeCell ref="C124:C126"/>
    <mergeCell ref="C132:C134"/>
    <mergeCell ref="C140:C142"/>
    <mergeCell ref="C148:C150"/>
    <mergeCell ref="C156:C158"/>
    <mergeCell ref="C164:C166"/>
    <mergeCell ref="C172:C174"/>
    <mergeCell ref="C180:C182"/>
    <mergeCell ref="C188:C190"/>
    <mergeCell ref="C196:C198"/>
    <mergeCell ref="C204:C206"/>
    <mergeCell ref="C212:C214"/>
    <mergeCell ref="C220:C222"/>
    <mergeCell ref="C228:C230"/>
    <mergeCell ref="C236:C238"/>
    <mergeCell ref="C244:C246"/>
    <mergeCell ref="C252:C254"/>
    <mergeCell ref="C260:C262"/>
    <mergeCell ref="C268:C270"/>
    <mergeCell ref="C276:C278"/>
    <mergeCell ref="C284:C286"/>
    <mergeCell ref="C292:C294"/>
    <mergeCell ref="C300:C302"/>
    <mergeCell ref="C308:C310"/>
    <mergeCell ref="C316:C318"/>
    <mergeCell ref="C324:C326"/>
    <mergeCell ref="C332:C334"/>
    <mergeCell ref="C340:C342"/>
    <mergeCell ref="C348:C350"/>
    <mergeCell ref="C356:C358"/>
    <mergeCell ref="C364:C366"/>
    <mergeCell ref="C372:C374"/>
    <mergeCell ref="C380:C382"/>
    <mergeCell ref="C388:C390"/>
    <mergeCell ref="C396:C398"/>
    <mergeCell ref="C404:C406"/>
    <mergeCell ref="C412:C414"/>
    <mergeCell ref="C420:C422"/>
    <mergeCell ref="C428:C430"/>
    <mergeCell ref="C436:C438"/>
    <mergeCell ref="C444:C446"/>
    <mergeCell ref="C452:C454"/>
    <mergeCell ref="D3:D4"/>
    <mergeCell ref="D11:D12"/>
    <mergeCell ref="D19:D20"/>
    <mergeCell ref="D27:D28"/>
    <mergeCell ref="D35:D36"/>
    <mergeCell ref="D43:D44"/>
    <mergeCell ref="D51:D52"/>
    <mergeCell ref="D59:D60"/>
    <mergeCell ref="D67:D68"/>
    <mergeCell ref="D75:D76"/>
    <mergeCell ref="D83:D84"/>
    <mergeCell ref="D93:D94"/>
    <mergeCell ref="D101:D102"/>
    <mergeCell ref="D109:D110"/>
    <mergeCell ref="D117:D118"/>
    <mergeCell ref="D125:D126"/>
    <mergeCell ref="D133:D134"/>
    <mergeCell ref="D141:D142"/>
    <mergeCell ref="D149:D150"/>
    <mergeCell ref="D157:D158"/>
    <mergeCell ref="D165:D166"/>
    <mergeCell ref="D173:D174"/>
    <mergeCell ref="D181:D182"/>
    <mergeCell ref="D189:D190"/>
    <mergeCell ref="D197:D198"/>
    <mergeCell ref="D205:D206"/>
    <mergeCell ref="D213:D214"/>
    <mergeCell ref="D221:D222"/>
    <mergeCell ref="D229:D230"/>
    <mergeCell ref="D237:D238"/>
    <mergeCell ref="D245:D246"/>
    <mergeCell ref="D253:D254"/>
    <mergeCell ref="D261:D262"/>
    <mergeCell ref="D269:D270"/>
    <mergeCell ref="D277:D278"/>
    <mergeCell ref="D285:D286"/>
    <mergeCell ref="D293:D294"/>
    <mergeCell ref="D301:D302"/>
    <mergeCell ref="D309:D310"/>
    <mergeCell ref="D317:D318"/>
    <mergeCell ref="D325:D326"/>
    <mergeCell ref="D333:D334"/>
    <mergeCell ref="D341:D342"/>
    <mergeCell ref="D349:D350"/>
    <mergeCell ref="D357:D358"/>
    <mergeCell ref="D365:D366"/>
    <mergeCell ref="D373:D374"/>
    <mergeCell ref="D381:D382"/>
    <mergeCell ref="D389:D390"/>
    <mergeCell ref="D397:D398"/>
    <mergeCell ref="D405:D406"/>
    <mergeCell ref="D413:D414"/>
    <mergeCell ref="D421:D422"/>
    <mergeCell ref="D429:D430"/>
    <mergeCell ref="D437:D438"/>
    <mergeCell ref="D445:D446"/>
    <mergeCell ref="D453:D454"/>
    <mergeCell ref="E3:E4"/>
    <mergeCell ref="E11:E12"/>
    <mergeCell ref="E19:E20"/>
    <mergeCell ref="E27:E28"/>
    <mergeCell ref="E35:E36"/>
    <mergeCell ref="E43:E44"/>
    <mergeCell ref="E51:E52"/>
    <mergeCell ref="E59:E60"/>
    <mergeCell ref="E67:E68"/>
    <mergeCell ref="E75:E76"/>
    <mergeCell ref="E83:E84"/>
    <mergeCell ref="E93:E94"/>
    <mergeCell ref="E101:E102"/>
    <mergeCell ref="E109:E110"/>
    <mergeCell ref="E117:E118"/>
    <mergeCell ref="E125:E126"/>
    <mergeCell ref="E133:E134"/>
    <mergeCell ref="E141:E142"/>
    <mergeCell ref="E149:E150"/>
    <mergeCell ref="E157:E158"/>
    <mergeCell ref="E165:E166"/>
    <mergeCell ref="E173:E174"/>
    <mergeCell ref="E181:E182"/>
    <mergeCell ref="E189:E190"/>
    <mergeCell ref="E197:E198"/>
    <mergeCell ref="E205:E206"/>
    <mergeCell ref="E213:E214"/>
    <mergeCell ref="E221:E222"/>
    <mergeCell ref="E229:E230"/>
    <mergeCell ref="E237:E238"/>
    <mergeCell ref="E245:E246"/>
    <mergeCell ref="E253:E254"/>
    <mergeCell ref="E261:E262"/>
    <mergeCell ref="E269:E270"/>
    <mergeCell ref="E277:E278"/>
    <mergeCell ref="E285:E286"/>
    <mergeCell ref="E293:E294"/>
    <mergeCell ref="E301:E302"/>
    <mergeCell ref="E309:E310"/>
    <mergeCell ref="E317:E318"/>
    <mergeCell ref="E325:E326"/>
    <mergeCell ref="E333:E334"/>
    <mergeCell ref="E341:E342"/>
    <mergeCell ref="E349:E350"/>
    <mergeCell ref="E357:E358"/>
    <mergeCell ref="E365:E366"/>
    <mergeCell ref="E373:E374"/>
    <mergeCell ref="E381:E382"/>
    <mergeCell ref="E389:E390"/>
    <mergeCell ref="E397:E398"/>
    <mergeCell ref="E405:E406"/>
    <mergeCell ref="E413:E414"/>
    <mergeCell ref="E421:E422"/>
    <mergeCell ref="E429:E430"/>
    <mergeCell ref="E437:E438"/>
    <mergeCell ref="E445:E446"/>
    <mergeCell ref="E453:E454"/>
    <mergeCell ref="F3:F4"/>
    <mergeCell ref="F11:F12"/>
    <mergeCell ref="F19:F20"/>
    <mergeCell ref="F27:F28"/>
    <mergeCell ref="F35:F36"/>
    <mergeCell ref="F43:F44"/>
    <mergeCell ref="F51:F52"/>
    <mergeCell ref="F59:F60"/>
    <mergeCell ref="F67:F68"/>
    <mergeCell ref="F75:F76"/>
    <mergeCell ref="F83:F84"/>
    <mergeCell ref="F93:F94"/>
    <mergeCell ref="F101:F102"/>
    <mergeCell ref="F109:F110"/>
    <mergeCell ref="F117:F118"/>
    <mergeCell ref="F125:F126"/>
    <mergeCell ref="F133:F134"/>
    <mergeCell ref="F141:F142"/>
    <mergeCell ref="F149:F150"/>
    <mergeCell ref="F157:F158"/>
    <mergeCell ref="F165:F166"/>
    <mergeCell ref="F173:F174"/>
    <mergeCell ref="F181:F182"/>
    <mergeCell ref="F189:F190"/>
    <mergeCell ref="F197:F198"/>
    <mergeCell ref="F205:F206"/>
    <mergeCell ref="F213:F214"/>
    <mergeCell ref="F221:F222"/>
    <mergeCell ref="F229:F230"/>
    <mergeCell ref="F237:F238"/>
    <mergeCell ref="F245:F246"/>
    <mergeCell ref="F253:F254"/>
    <mergeCell ref="F261:F262"/>
    <mergeCell ref="F269:F270"/>
    <mergeCell ref="F277:F278"/>
    <mergeCell ref="F285:F286"/>
    <mergeCell ref="F293:F294"/>
    <mergeCell ref="F301:F302"/>
    <mergeCell ref="F309:F310"/>
    <mergeCell ref="F317:F318"/>
    <mergeCell ref="F325:F326"/>
    <mergeCell ref="F333:F334"/>
    <mergeCell ref="F341:F342"/>
    <mergeCell ref="F349:F350"/>
    <mergeCell ref="F357:F358"/>
    <mergeCell ref="F365:F366"/>
    <mergeCell ref="F373:F374"/>
    <mergeCell ref="F381:F382"/>
    <mergeCell ref="F389:F390"/>
    <mergeCell ref="F397:F398"/>
    <mergeCell ref="F405:F406"/>
    <mergeCell ref="F413:F414"/>
    <mergeCell ref="F421:F422"/>
    <mergeCell ref="F429:F430"/>
    <mergeCell ref="F437:F438"/>
    <mergeCell ref="F445:F446"/>
    <mergeCell ref="F453:F454"/>
    <mergeCell ref="G3:G4"/>
    <mergeCell ref="G11:G12"/>
    <mergeCell ref="G19:G20"/>
    <mergeCell ref="G27:G28"/>
    <mergeCell ref="G35:G36"/>
    <mergeCell ref="G43:G44"/>
    <mergeCell ref="G51:G52"/>
    <mergeCell ref="G59:G60"/>
    <mergeCell ref="G67:G68"/>
    <mergeCell ref="G75:G76"/>
    <mergeCell ref="G83:G84"/>
    <mergeCell ref="G93:G94"/>
    <mergeCell ref="G101:G102"/>
    <mergeCell ref="G109:G110"/>
    <mergeCell ref="G117:G118"/>
    <mergeCell ref="G125:G126"/>
    <mergeCell ref="G133:G134"/>
    <mergeCell ref="G141:G142"/>
    <mergeCell ref="G149:G150"/>
    <mergeCell ref="G157:G158"/>
    <mergeCell ref="G165:G166"/>
    <mergeCell ref="G173:G174"/>
    <mergeCell ref="G181:G182"/>
    <mergeCell ref="G189:G190"/>
    <mergeCell ref="G197:G198"/>
    <mergeCell ref="G205:G206"/>
    <mergeCell ref="G213:G214"/>
    <mergeCell ref="G221:G222"/>
    <mergeCell ref="G229:G230"/>
    <mergeCell ref="G237:G238"/>
    <mergeCell ref="G245:G246"/>
    <mergeCell ref="G253:G254"/>
    <mergeCell ref="G261:G262"/>
    <mergeCell ref="G269:G270"/>
    <mergeCell ref="G277:G278"/>
    <mergeCell ref="G285:G286"/>
    <mergeCell ref="G293:G294"/>
    <mergeCell ref="G301:G302"/>
    <mergeCell ref="G309:G310"/>
    <mergeCell ref="G317:G318"/>
    <mergeCell ref="G325:G326"/>
    <mergeCell ref="G333:G334"/>
    <mergeCell ref="G341:G342"/>
    <mergeCell ref="G349:G350"/>
    <mergeCell ref="G357:G358"/>
    <mergeCell ref="G365:G366"/>
    <mergeCell ref="G373:G374"/>
    <mergeCell ref="G381:G382"/>
    <mergeCell ref="G389:G390"/>
    <mergeCell ref="G397:G398"/>
    <mergeCell ref="G405:G406"/>
    <mergeCell ref="G413:G414"/>
    <mergeCell ref="G421:G422"/>
    <mergeCell ref="G429:G430"/>
    <mergeCell ref="G437:G438"/>
    <mergeCell ref="G445:G446"/>
    <mergeCell ref="G453:G454"/>
    <mergeCell ref="H3:H4"/>
    <mergeCell ref="H11:H12"/>
    <mergeCell ref="H19:H20"/>
    <mergeCell ref="H27:H28"/>
    <mergeCell ref="H35:H36"/>
    <mergeCell ref="H43:H44"/>
    <mergeCell ref="H51:H52"/>
    <mergeCell ref="H59:H60"/>
    <mergeCell ref="H67:H68"/>
    <mergeCell ref="H75:H76"/>
    <mergeCell ref="H83:H84"/>
    <mergeCell ref="H93:H94"/>
    <mergeCell ref="H101:H102"/>
    <mergeCell ref="H109:H110"/>
    <mergeCell ref="H117:H118"/>
    <mergeCell ref="H125:H126"/>
    <mergeCell ref="H133:H134"/>
    <mergeCell ref="H141:H142"/>
    <mergeCell ref="H149:H150"/>
    <mergeCell ref="H157:H158"/>
    <mergeCell ref="H165:H166"/>
    <mergeCell ref="H173:H174"/>
    <mergeCell ref="H181:H182"/>
    <mergeCell ref="H189:H190"/>
    <mergeCell ref="H197:H198"/>
    <mergeCell ref="H205:H206"/>
    <mergeCell ref="H213:H214"/>
    <mergeCell ref="H221:H222"/>
    <mergeCell ref="H229:H230"/>
    <mergeCell ref="H237:H238"/>
    <mergeCell ref="H245:H246"/>
    <mergeCell ref="H253:H254"/>
    <mergeCell ref="H261:H262"/>
    <mergeCell ref="H269:H270"/>
    <mergeCell ref="H277:H278"/>
    <mergeCell ref="H285:H286"/>
    <mergeCell ref="H293:H294"/>
    <mergeCell ref="H301:H302"/>
    <mergeCell ref="H309:H310"/>
    <mergeCell ref="H317:H318"/>
    <mergeCell ref="H325:H326"/>
    <mergeCell ref="H333:H334"/>
    <mergeCell ref="H341:H342"/>
    <mergeCell ref="H349:H350"/>
    <mergeCell ref="H357:H358"/>
    <mergeCell ref="H365:H366"/>
    <mergeCell ref="H373:H374"/>
    <mergeCell ref="H381:H382"/>
    <mergeCell ref="H389:H390"/>
    <mergeCell ref="H397:H398"/>
    <mergeCell ref="H405:H406"/>
    <mergeCell ref="H413:H414"/>
    <mergeCell ref="H421:H422"/>
    <mergeCell ref="H429:H430"/>
    <mergeCell ref="H437:H438"/>
    <mergeCell ref="H445:H446"/>
    <mergeCell ref="H453:H454"/>
    <mergeCell ref="I3:I4"/>
    <mergeCell ref="I11:I12"/>
    <mergeCell ref="I19:I20"/>
    <mergeCell ref="I27:I28"/>
    <mergeCell ref="I35:I36"/>
    <mergeCell ref="I43:I44"/>
    <mergeCell ref="I51:I52"/>
    <mergeCell ref="I59:I60"/>
    <mergeCell ref="I67:I68"/>
    <mergeCell ref="I75:I76"/>
    <mergeCell ref="I83:I84"/>
    <mergeCell ref="I93:I94"/>
    <mergeCell ref="I101:I102"/>
    <mergeCell ref="I109:I110"/>
    <mergeCell ref="I117:I118"/>
    <mergeCell ref="I125:I126"/>
    <mergeCell ref="I133:I134"/>
    <mergeCell ref="I141:I142"/>
    <mergeCell ref="I149:I150"/>
    <mergeCell ref="I157:I158"/>
    <mergeCell ref="I165:I166"/>
    <mergeCell ref="I173:I174"/>
    <mergeCell ref="I181:I182"/>
    <mergeCell ref="I189:I190"/>
    <mergeCell ref="I197:I198"/>
    <mergeCell ref="I205:I206"/>
    <mergeCell ref="I213:I214"/>
    <mergeCell ref="I221:I222"/>
    <mergeCell ref="I229:I230"/>
    <mergeCell ref="I237:I238"/>
    <mergeCell ref="I245:I246"/>
    <mergeCell ref="I253:I254"/>
    <mergeCell ref="I261:I262"/>
    <mergeCell ref="I269:I270"/>
    <mergeCell ref="I277:I278"/>
    <mergeCell ref="I285:I286"/>
    <mergeCell ref="I293:I294"/>
    <mergeCell ref="I301:I302"/>
    <mergeCell ref="I309:I310"/>
    <mergeCell ref="I317:I318"/>
    <mergeCell ref="I325:I326"/>
    <mergeCell ref="I333:I334"/>
    <mergeCell ref="I341:I342"/>
    <mergeCell ref="I349:I350"/>
    <mergeCell ref="I357:I358"/>
    <mergeCell ref="I365:I366"/>
    <mergeCell ref="I373:I374"/>
    <mergeCell ref="I381:I382"/>
    <mergeCell ref="I389:I390"/>
    <mergeCell ref="I397:I398"/>
    <mergeCell ref="I405:I406"/>
    <mergeCell ref="I413:I414"/>
    <mergeCell ref="I421:I422"/>
    <mergeCell ref="I429:I430"/>
    <mergeCell ref="I437:I438"/>
    <mergeCell ref="I445:I446"/>
    <mergeCell ref="I453:I454"/>
    <mergeCell ref="J3:J4"/>
    <mergeCell ref="J11:J12"/>
    <mergeCell ref="J19:J20"/>
    <mergeCell ref="J27:J28"/>
    <mergeCell ref="J35:J36"/>
    <mergeCell ref="J43:J44"/>
    <mergeCell ref="J51:J52"/>
    <mergeCell ref="J59:J60"/>
    <mergeCell ref="J67:J68"/>
    <mergeCell ref="J75:J76"/>
    <mergeCell ref="J83:J84"/>
    <mergeCell ref="J93:J94"/>
    <mergeCell ref="J101:J102"/>
    <mergeCell ref="J109:J110"/>
    <mergeCell ref="J117:J118"/>
    <mergeCell ref="J125:J126"/>
    <mergeCell ref="J133:J134"/>
    <mergeCell ref="J141:J142"/>
    <mergeCell ref="J149:J150"/>
    <mergeCell ref="J157:J158"/>
    <mergeCell ref="J165:J166"/>
    <mergeCell ref="J173:J174"/>
    <mergeCell ref="J181:J182"/>
    <mergeCell ref="J189:J190"/>
    <mergeCell ref="J197:J198"/>
    <mergeCell ref="J205:J206"/>
    <mergeCell ref="J213:J214"/>
    <mergeCell ref="J221:J222"/>
    <mergeCell ref="J229:J230"/>
    <mergeCell ref="J237:J238"/>
    <mergeCell ref="J245:J246"/>
    <mergeCell ref="J253:J254"/>
    <mergeCell ref="J261:J262"/>
    <mergeCell ref="J269:J270"/>
    <mergeCell ref="J277:J278"/>
    <mergeCell ref="J285:J286"/>
    <mergeCell ref="J293:J294"/>
    <mergeCell ref="J301:J302"/>
    <mergeCell ref="J309:J310"/>
    <mergeCell ref="J317:J318"/>
    <mergeCell ref="J325:J326"/>
    <mergeCell ref="J333:J334"/>
    <mergeCell ref="J341:J342"/>
    <mergeCell ref="J349:J350"/>
    <mergeCell ref="J357:J358"/>
    <mergeCell ref="J365:J366"/>
    <mergeCell ref="J373:J374"/>
    <mergeCell ref="J381:J382"/>
    <mergeCell ref="J389:J390"/>
    <mergeCell ref="J397:J398"/>
    <mergeCell ref="J405:J406"/>
    <mergeCell ref="J413:J414"/>
    <mergeCell ref="J421:J422"/>
    <mergeCell ref="J429:J430"/>
    <mergeCell ref="J437:J438"/>
    <mergeCell ref="J445:J446"/>
    <mergeCell ref="J453:J454"/>
    <mergeCell ref="K3:K4"/>
    <mergeCell ref="K11:K12"/>
    <mergeCell ref="K19:K20"/>
    <mergeCell ref="K27:K28"/>
    <mergeCell ref="K35:K36"/>
    <mergeCell ref="K43:K44"/>
    <mergeCell ref="K51:K52"/>
    <mergeCell ref="K59:K60"/>
    <mergeCell ref="K67:K68"/>
    <mergeCell ref="K75:K76"/>
    <mergeCell ref="K83:K84"/>
    <mergeCell ref="K93:K94"/>
    <mergeCell ref="K101:K102"/>
    <mergeCell ref="K109:K110"/>
    <mergeCell ref="K117:K118"/>
    <mergeCell ref="K125:K126"/>
    <mergeCell ref="K133:K134"/>
    <mergeCell ref="K141:K142"/>
    <mergeCell ref="K149:K150"/>
    <mergeCell ref="K157:K158"/>
    <mergeCell ref="K165:K166"/>
    <mergeCell ref="K173:K174"/>
    <mergeCell ref="K181:K182"/>
    <mergeCell ref="K189:K190"/>
    <mergeCell ref="K197:K198"/>
    <mergeCell ref="K205:K206"/>
    <mergeCell ref="K213:K214"/>
    <mergeCell ref="K221:K222"/>
    <mergeCell ref="K229:K230"/>
    <mergeCell ref="K237:K238"/>
    <mergeCell ref="K245:K246"/>
    <mergeCell ref="K253:K254"/>
    <mergeCell ref="K261:K262"/>
    <mergeCell ref="K269:K270"/>
    <mergeCell ref="K277:K278"/>
    <mergeCell ref="K285:K286"/>
    <mergeCell ref="K293:K294"/>
    <mergeCell ref="K301:K302"/>
    <mergeCell ref="K309:K310"/>
    <mergeCell ref="K317:K318"/>
    <mergeCell ref="K325:K326"/>
    <mergeCell ref="K333:K334"/>
    <mergeCell ref="K341:K342"/>
    <mergeCell ref="K349:K350"/>
    <mergeCell ref="K357:K358"/>
    <mergeCell ref="K365:K366"/>
    <mergeCell ref="K373:K374"/>
    <mergeCell ref="K381:K382"/>
    <mergeCell ref="K389:K390"/>
    <mergeCell ref="K397:K398"/>
    <mergeCell ref="K405:K406"/>
    <mergeCell ref="K413:K414"/>
    <mergeCell ref="K421:K422"/>
    <mergeCell ref="K429:K430"/>
    <mergeCell ref="K437:K438"/>
    <mergeCell ref="K445:K446"/>
    <mergeCell ref="K453:K454"/>
    <mergeCell ref="L3:L4"/>
    <mergeCell ref="L11:L12"/>
    <mergeCell ref="L19:L20"/>
    <mergeCell ref="L27:L28"/>
    <mergeCell ref="L35:L36"/>
    <mergeCell ref="L43:L44"/>
    <mergeCell ref="L51:L52"/>
    <mergeCell ref="L59:L60"/>
    <mergeCell ref="L67:L68"/>
    <mergeCell ref="L75:L76"/>
    <mergeCell ref="L83:L84"/>
    <mergeCell ref="L93:L94"/>
    <mergeCell ref="L101:L102"/>
    <mergeCell ref="L109:L110"/>
    <mergeCell ref="L117:L118"/>
    <mergeCell ref="L125:L126"/>
    <mergeCell ref="L133:L134"/>
    <mergeCell ref="L141:L142"/>
    <mergeCell ref="L149:L150"/>
    <mergeCell ref="L157:L158"/>
    <mergeCell ref="L165:L166"/>
    <mergeCell ref="L173:L174"/>
    <mergeCell ref="L181:L182"/>
    <mergeCell ref="L189:L190"/>
    <mergeCell ref="L197:L198"/>
    <mergeCell ref="L205:L206"/>
    <mergeCell ref="L213:L214"/>
    <mergeCell ref="L221:L222"/>
    <mergeCell ref="L229:L230"/>
    <mergeCell ref="L237:L238"/>
    <mergeCell ref="L245:L246"/>
    <mergeCell ref="L253:L254"/>
    <mergeCell ref="L261:L262"/>
    <mergeCell ref="L269:L270"/>
    <mergeCell ref="L277:L278"/>
    <mergeCell ref="L285:L286"/>
    <mergeCell ref="L293:L294"/>
    <mergeCell ref="L301:L302"/>
    <mergeCell ref="L309:L310"/>
    <mergeCell ref="L317:L318"/>
    <mergeCell ref="L325:L326"/>
    <mergeCell ref="L333:L334"/>
    <mergeCell ref="L341:L342"/>
    <mergeCell ref="L349:L350"/>
    <mergeCell ref="L357:L358"/>
    <mergeCell ref="L365:L366"/>
    <mergeCell ref="L373:L374"/>
    <mergeCell ref="L381:L382"/>
    <mergeCell ref="L389:L390"/>
    <mergeCell ref="L397:L398"/>
    <mergeCell ref="L405:L406"/>
    <mergeCell ref="L413:L414"/>
    <mergeCell ref="L421:L422"/>
    <mergeCell ref="L429:L430"/>
    <mergeCell ref="L437:L438"/>
    <mergeCell ref="L445:L446"/>
    <mergeCell ref="L453:L454"/>
    <mergeCell ref="M3:M4"/>
    <mergeCell ref="M5:M6"/>
    <mergeCell ref="M11:M12"/>
    <mergeCell ref="M13:M14"/>
    <mergeCell ref="M19:M20"/>
    <mergeCell ref="M21:M22"/>
    <mergeCell ref="M27:M28"/>
    <mergeCell ref="M29:M30"/>
    <mergeCell ref="M35:M36"/>
    <mergeCell ref="M37:M38"/>
    <mergeCell ref="M43:M44"/>
    <mergeCell ref="M45:M46"/>
    <mergeCell ref="M51:M52"/>
    <mergeCell ref="M53:M54"/>
    <mergeCell ref="M59:M60"/>
    <mergeCell ref="M61:M62"/>
    <mergeCell ref="M67:M68"/>
    <mergeCell ref="M69:M70"/>
    <mergeCell ref="M75:M76"/>
    <mergeCell ref="M77:M78"/>
    <mergeCell ref="M83:M84"/>
    <mergeCell ref="M85:M86"/>
    <mergeCell ref="M87:M88"/>
    <mergeCell ref="M93:M94"/>
    <mergeCell ref="M95:M96"/>
    <mergeCell ref="M101:M102"/>
    <mergeCell ref="M103:M104"/>
    <mergeCell ref="M109:M110"/>
    <mergeCell ref="M111:M112"/>
    <mergeCell ref="M117:M118"/>
    <mergeCell ref="M119:M120"/>
    <mergeCell ref="M125:M126"/>
    <mergeCell ref="M127:M128"/>
    <mergeCell ref="M133:M134"/>
    <mergeCell ref="M135:M136"/>
    <mergeCell ref="M141:M142"/>
    <mergeCell ref="M143:M144"/>
    <mergeCell ref="M149:M150"/>
    <mergeCell ref="M151:M152"/>
    <mergeCell ref="M157:M158"/>
    <mergeCell ref="M159:M160"/>
    <mergeCell ref="M165:M166"/>
    <mergeCell ref="M167:M168"/>
    <mergeCell ref="M173:M174"/>
    <mergeCell ref="M175:M176"/>
    <mergeCell ref="M181:M182"/>
    <mergeCell ref="M183:M184"/>
    <mergeCell ref="M189:M190"/>
    <mergeCell ref="M191:M192"/>
    <mergeCell ref="M197:M198"/>
    <mergeCell ref="M199:M200"/>
    <mergeCell ref="M205:M206"/>
    <mergeCell ref="M207:M208"/>
    <mergeCell ref="M213:M214"/>
    <mergeCell ref="M215:M216"/>
    <mergeCell ref="M221:M222"/>
    <mergeCell ref="M223:M224"/>
    <mergeCell ref="M229:M230"/>
    <mergeCell ref="M231:M232"/>
    <mergeCell ref="M237:M238"/>
    <mergeCell ref="M239:M240"/>
    <mergeCell ref="M245:M246"/>
    <mergeCell ref="M247:M248"/>
    <mergeCell ref="M253:M254"/>
    <mergeCell ref="M255:M256"/>
    <mergeCell ref="M261:M262"/>
    <mergeCell ref="M263:M264"/>
    <mergeCell ref="M269:M270"/>
    <mergeCell ref="M271:M272"/>
    <mergeCell ref="M277:M278"/>
    <mergeCell ref="M279:M280"/>
    <mergeCell ref="M285:M286"/>
    <mergeCell ref="M287:M288"/>
    <mergeCell ref="M293:M294"/>
    <mergeCell ref="M295:M296"/>
    <mergeCell ref="M301:M302"/>
    <mergeCell ref="M303:M304"/>
    <mergeCell ref="M309:M310"/>
    <mergeCell ref="M311:M312"/>
    <mergeCell ref="M317:M318"/>
    <mergeCell ref="M319:M320"/>
    <mergeCell ref="M325:M326"/>
    <mergeCell ref="M327:M328"/>
    <mergeCell ref="M333:M334"/>
    <mergeCell ref="M335:M336"/>
    <mergeCell ref="M341:M342"/>
    <mergeCell ref="M343:M344"/>
    <mergeCell ref="M349:M350"/>
    <mergeCell ref="M351:M352"/>
    <mergeCell ref="M357:M358"/>
    <mergeCell ref="M359:M360"/>
    <mergeCell ref="M365:M366"/>
    <mergeCell ref="M367:M368"/>
    <mergeCell ref="M373:M374"/>
    <mergeCell ref="M375:M376"/>
    <mergeCell ref="M381:M382"/>
    <mergeCell ref="M383:M384"/>
    <mergeCell ref="M389:M390"/>
    <mergeCell ref="M391:M392"/>
    <mergeCell ref="M397:M398"/>
    <mergeCell ref="M399:M400"/>
    <mergeCell ref="M405:M406"/>
    <mergeCell ref="M407:M408"/>
    <mergeCell ref="M413:M414"/>
    <mergeCell ref="M415:M416"/>
    <mergeCell ref="M421:M422"/>
    <mergeCell ref="M423:M424"/>
    <mergeCell ref="M429:M430"/>
    <mergeCell ref="M431:M432"/>
    <mergeCell ref="M437:M438"/>
    <mergeCell ref="M439:M440"/>
    <mergeCell ref="M445:M446"/>
    <mergeCell ref="M447:M448"/>
    <mergeCell ref="M453:M454"/>
    <mergeCell ref="M455:M456"/>
    <mergeCell ref="N2:N4"/>
    <mergeCell ref="N5:N6"/>
    <mergeCell ref="N10:N12"/>
    <mergeCell ref="N13:N14"/>
    <mergeCell ref="N18:N20"/>
    <mergeCell ref="N21:N22"/>
    <mergeCell ref="N26:N28"/>
    <mergeCell ref="N29:N30"/>
    <mergeCell ref="N34:N36"/>
    <mergeCell ref="N37:N38"/>
    <mergeCell ref="N42:N44"/>
    <mergeCell ref="N45:N46"/>
    <mergeCell ref="N50:N52"/>
    <mergeCell ref="N53:N54"/>
    <mergeCell ref="N58:N60"/>
    <mergeCell ref="N61:N62"/>
    <mergeCell ref="N66:N68"/>
    <mergeCell ref="N69:N70"/>
    <mergeCell ref="N74:N76"/>
    <mergeCell ref="N77:N78"/>
    <mergeCell ref="N82:N84"/>
    <mergeCell ref="N85:N86"/>
    <mergeCell ref="N87:N88"/>
    <mergeCell ref="N92:N94"/>
    <mergeCell ref="N95:N96"/>
    <mergeCell ref="N100:N102"/>
    <mergeCell ref="N103:N104"/>
    <mergeCell ref="N108:N110"/>
    <mergeCell ref="N111:N112"/>
    <mergeCell ref="N116:N118"/>
    <mergeCell ref="N119:N120"/>
    <mergeCell ref="N124:N126"/>
    <mergeCell ref="N127:N128"/>
    <mergeCell ref="N132:N134"/>
    <mergeCell ref="N135:N136"/>
    <mergeCell ref="N140:N142"/>
    <mergeCell ref="N143:N144"/>
    <mergeCell ref="N148:N150"/>
    <mergeCell ref="N151:N152"/>
    <mergeCell ref="N156:N158"/>
    <mergeCell ref="N159:N160"/>
    <mergeCell ref="N164:N166"/>
    <mergeCell ref="N167:N168"/>
    <mergeCell ref="N172:N174"/>
    <mergeCell ref="N175:N176"/>
    <mergeCell ref="N180:N182"/>
    <mergeCell ref="N183:N184"/>
    <mergeCell ref="N188:N190"/>
    <mergeCell ref="N191:N192"/>
    <mergeCell ref="N196:N198"/>
    <mergeCell ref="N199:N200"/>
    <mergeCell ref="N204:N206"/>
    <mergeCell ref="N207:N208"/>
    <mergeCell ref="N212:N214"/>
    <mergeCell ref="N215:N216"/>
    <mergeCell ref="N220:N222"/>
    <mergeCell ref="N223:N224"/>
    <mergeCell ref="N228:N230"/>
    <mergeCell ref="N231:N232"/>
    <mergeCell ref="N236:N238"/>
    <mergeCell ref="N239:N240"/>
    <mergeCell ref="N244:N246"/>
    <mergeCell ref="N247:N248"/>
    <mergeCell ref="N252:N254"/>
    <mergeCell ref="N255:N256"/>
    <mergeCell ref="N260:N262"/>
    <mergeCell ref="N263:N264"/>
    <mergeCell ref="N268:N270"/>
    <mergeCell ref="N271:N272"/>
    <mergeCell ref="N276:N278"/>
    <mergeCell ref="N279:N280"/>
    <mergeCell ref="N284:N286"/>
    <mergeCell ref="N287:N288"/>
    <mergeCell ref="N292:N294"/>
    <mergeCell ref="N295:N296"/>
    <mergeCell ref="N300:N302"/>
    <mergeCell ref="N303:N304"/>
    <mergeCell ref="N308:N310"/>
    <mergeCell ref="N311:N312"/>
    <mergeCell ref="N316:N318"/>
    <mergeCell ref="N319:N320"/>
    <mergeCell ref="N324:N326"/>
    <mergeCell ref="N327:N328"/>
    <mergeCell ref="N332:N334"/>
    <mergeCell ref="N335:N336"/>
    <mergeCell ref="N340:N342"/>
    <mergeCell ref="N343:N344"/>
    <mergeCell ref="N348:N350"/>
    <mergeCell ref="N351:N352"/>
    <mergeCell ref="N356:N358"/>
    <mergeCell ref="N359:N360"/>
    <mergeCell ref="N364:N366"/>
    <mergeCell ref="N367:N368"/>
    <mergeCell ref="N372:N374"/>
    <mergeCell ref="N375:N376"/>
    <mergeCell ref="N380:N382"/>
    <mergeCell ref="N383:N384"/>
    <mergeCell ref="N388:N390"/>
    <mergeCell ref="N391:N392"/>
    <mergeCell ref="N396:N398"/>
    <mergeCell ref="N399:N400"/>
    <mergeCell ref="N404:N406"/>
    <mergeCell ref="N407:N408"/>
    <mergeCell ref="N412:N414"/>
    <mergeCell ref="N415:N416"/>
    <mergeCell ref="N420:N422"/>
    <mergeCell ref="N423:N424"/>
    <mergeCell ref="N428:N430"/>
    <mergeCell ref="N431:N432"/>
    <mergeCell ref="N436:N438"/>
    <mergeCell ref="N439:N440"/>
    <mergeCell ref="N444:N446"/>
    <mergeCell ref="N447:N448"/>
    <mergeCell ref="N452:N454"/>
    <mergeCell ref="N455:N456"/>
    <mergeCell ref="O3:O4"/>
    <mergeCell ref="O11:O12"/>
    <mergeCell ref="O19:O20"/>
    <mergeCell ref="O27:O28"/>
    <mergeCell ref="O35:O36"/>
    <mergeCell ref="O43:O44"/>
    <mergeCell ref="O51:O52"/>
    <mergeCell ref="O59:O60"/>
    <mergeCell ref="O67:O68"/>
    <mergeCell ref="O75:O76"/>
    <mergeCell ref="O83:O84"/>
    <mergeCell ref="O93:O94"/>
    <mergeCell ref="O101:O102"/>
    <mergeCell ref="O109:O110"/>
    <mergeCell ref="O117:O118"/>
    <mergeCell ref="O125:O126"/>
    <mergeCell ref="O133:O134"/>
    <mergeCell ref="O141:O142"/>
    <mergeCell ref="O149:O150"/>
    <mergeCell ref="O157:O158"/>
    <mergeCell ref="O165:O166"/>
    <mergeCell ref="O173:O174"/>
    <mergeCell ref="O181:O182"/>
    <mergeCell ref="O189:O190"/>
    <mergeCell ref="O197:O198"/>
    <mergeCell ref="O205:O206"/>
    <mergeCell ref="O213:O214"/>
    <mergeCell ref="O221:O222"/>
    <mergeCell ref="O229:O230"/>
    <mergeCell ref="O237:O238"/>
    <mergeCell ref="O245:O246"/>
    <mergeCell ref="O253:O254"/>
    <mergeCell ref="O261:O262"/>
    <mergeCell ref="O269:O270"/>
    <mergeCell ref="O277:O278"/>
    <mergeCell ref="O285:O286"/>
    <mergeCell ref="O293:O294"/>
    <mergeCell ref="O301:O302"/>
    <mergeCell ref="O309:O310"/>
    <mergeCell ref="O317:O318"/>
    <mergeCell ref="O325:O326"/>
    <mergeCell ref="O333:O334"/>
    <mergeCell ref="O341:O342"/>
    <mergeCell ref="O349:O350"/>
    <mergeCell ref="O357:O358"/>
    <mergeCell ref="O365:O366"/>
    <mergeCell ref="O373:O374"/>
    <mergeCell ref="O381:O382"/>
    <mergeCell ref="O389:O390"/>
    <mergeCell ref="O397:O398"/>
    <mergeCell ref="O405:O406"/>
    <mergeCell ref="O413:O414"/>
    <mergeCell ref="O421:O422"/>
    <mergeCell ref="O429:O430"/>
    <mergeCell ref="O437:O438"/>
    <mergeCell ref="O445:O446"/>
    <mergeCell ref="O453:O454"/>
    <mergeCell ref="P3:P4"/>
    <mergeCell ref="P5:P6"/>
    <mergeCell ref="P11:P12"/>
    <mergeCell ref="P13:P14"/>
    <mergeCell ref="P19:P20"/>
    <mergeCell ref="P21:P22"/>
    <mergeCell ref="P27:P28"/>
    <mergeCell ref="P29:P30"/>
    <mergeCell ref="P35:P36"/>
    <mergeCell ref="P37:P38"/>
    <mergeCell ref="P43:P44"/>
    <mergeCell ref="P45:P46"/>
    <mergeCell ref="P51:P52"/>
    <mergeCell ref="P53:P54"/>
    <mergeCell ref="P59:P60"/>
    <mergeCell ref="P61:P62"/>
    <mergeCell ref="P67:P68"/>
    <mergeCell ref="P69:P70"/>
    <mergeCell ref="P75:P76"/>
    <mergeCell ref="P77:P78"/>
    <mergeCell ref="P83:P84"/>
    <mergeCell ref="P85:P86"/>
    <mergeCell ref="P87:P88"/>
    <mergeCell ref="P93:P94"/>
    <mergeCell ref="P95:P96"/>
    <mergeCell ref="P101:P102"/>
    <mergeCell ref="P103:P104"/>
    <mergeCell ref="P109:P110"/>
    <mergeCell ref="P111:P112"/>
    <mergeCell ref="P117:P118"/>
    <mergeCell ref="P119:P120"/>
    <mergeCell ref="P125:P126"/>
    <mergeCell ref="P127:P128"/>
    <mergeCell ref="P133:P134"/>
    <mergeCell ref="P135:P136"/>
    <mergeCell ref="P141:P142"/>
    <mergeCell ref="P143:P144"/>
    <mergeCell ref="P149:P150"/>
    <mergeCell ref="P151:P152"/>
    <mergeCell ref="P157:P158"/>
    <mergeCell ref="P159:P160"/>
    <mergeCell ref="P165:P166"/>
    <mergeCell ref="P167:P168"/>
    <mergeCell ref="P173:P174"/>
    <mergeCell ref="P175:P176"/>
    <mergeCell ref="P181:P182"/>
    <mergeCell ref="P183:P184"/>
    <mergeCell ref="P189:P190"/>
    <mergeCell ref="P191:P192"/>
    <mergeCell ref="P197:P198"/>
    <mergeCell ref="P199:P200"/>
    <mergeCell ref="P205:P206"/>
    <mergeCell ref="P207:P208"/>
    <mergeCell ref="P213:P214"/>
    <mergeCell ref="P215:P216"/>
    <mergeCell ref="P221:P222"/>
    <mergeCell ref="P223:P224"/>
    <mergeCell ref="P229:P230"/>
    <mergeCell ref="P231:P232"/>
    <mergeCell ref="P237:P238"/>
    <mergeCell ref="P239:P240"/>
    <mergeCell ref="P245:P246"/>
    <mergeCell ref="P247:P248"/>
    <mergeCell ref="P253:P254"/>
    <mergeCell ref="P255:P256"/>
    <mergeCell ref="P261:P262"/>
    <mergeCell ref="P263:P264"/>
    <mergeCell ref="P269:P270"/>
    <mergeCell ref="P271:P272"/>
    <mergeCell ref="P277:P278"/>
    <mergeCell ref="P279:P280"/>
    <mergeCell ref="P285:P286"/>
    <mergeCell ref="P287:P288"/>
    <mergeCell ref="P293:P294"/>
    <mergeCell ref="P295:P296"/>
    <mergeCell ref="P301:P302"/>
    <mergeCell ref="P303:P304"/>
    <mergeCell ref="P309:P310"/>
    <mergeCell ref="P311:P312"/>
    <mergeCell ref="P317:P318"/>
    <mergeCell ref="P319:P320"/>
    <mergeCell ref="P325:P326"/>
    <mergeCell ref="P327:P328"/>
    <mergeCell ref="P333:P334"/>
    <mergeCell ref="P335:P336"/>
    <mergeCell ref="P341:P342"/>
    <mergeCell ref="P343:P344"/>
    <mergeCell ref="P349:P350"/>
    <mergeCell ref="P351:P352"/>
    <mergeCell ref="P357:P358"/>
    <mergeCell ref="P359:P360"/>
    <mergeCell ref="P365:P366"/>
    <mergeCell ref="P367:P368"/>
    <mergeCell ref="P373:P374"/>
    <mergeCell ref="P375:P376"/>
    <mergeCell ref="P381:P382"/>
    <mergeCell ref="P383:P384"/>
    <mergeCell ref="P389:P390"/>
    <mergeCell ref="P391:P392"/>
    <mergeCell ref="P397:P398"/>
    <mergeCell ref="P399:P400"/>
    <mergeCell ref="P405:P406"/>
    <mergeCell ref="P407:P408"/>
    <mergeCell ref="P413:P414"/>
    <mergeCell ref="P415:P416"/>
    <mergeCell ref="P421:P422"/>
    <mergeCell ref="P423:P424"/>
    <mergeCell ref="P429:P430"/>
    <mergeCell ref="P431:P432"/>
    <mergeCell ref="P437:P438"/>
    <mergeCell ref="P439:P440"/>
    <mergeCell ref="P445:P446"/>
    <mergeCell ref="P447:P448"/>
    <mergeCell ref="P453:P454"/>
    <mergeCell ref="P455:P456"/>
    <mergeCell ref="Q3:Q4"/>
    <mergeCell ref="Q5:Q6"/>
    <mergeCell ref="Q11:Q12"/>
    <mergeCell ref="Q13:Q14"/>
    <mergeCell ref="Q19:Q20"/>
    <mergeCell ref="Q21:Q22"/>
    <mergeCell ref="Q27:Q28"/>
    <mergeCell ref="Q29:Q30"/>
    <mergeCell ref="Q35:Q36"/>
    <mergeCell ref="Q37:Q38"/>
    <mergeCell ref="Q43:Q44"/>
    <mergeCell ref="Q45:Q46"/>
    <mergeCell ref="Q51:Q52"/>
    <mergeCell ref="Q53:Q54"/>
    <mergeCell ref="Q59:Q60"/>
    <mergeCell ref="Q61:Q62"/>
    <mergeCell ref="Q67:Q68"/>
    <mergeCell ref="Q69:Q70"/>
    <mergeCell ref="Q75:Q76"/>
    <mergeCell ref="Q77:Q78"/>
    <mergeCell ref="Q83:Q84"/>
    <mergeCell ref="Q85:Q86"/>
    <mergeCell ref="Q87:Q88"/>
    <mergeCell ref="Q93:Q94"/>
    <mergeCell ref="Q95:Q96"/>
    <mergeCell ref="Q101:Q102"/>
    <mergeCell ref="Q103:Q104"/>
    <mergeCell ref="Q109:Q110"/>
    <mergeCell ref="Q111:Q112"/>
    <mergeCell ref="Q117:Q118"/>
    <mergeCell ref="Q119:Q120"/>
    <mergeCell ref="Q125:Q126"/>
    <mergeCell ref="Q127:Q128"/>
    <mergeCell ref="Q133:Q134"/>
    <mergeCell ref="Q135:Q136"/>
    <mergeCell ref="Q141:Q142"/>
    <mergeCell ref="Q143:Q144"/>
    <mergeCell ref="Q149:Q150"/>
    <mergeCell ref="Q151:Q152"/>
    <mergeCell ref="Q157:Q158"/>
    <mergeCell ref="Q159:Q160"/>
    <mergeCell ref="Q165:Q166"/>
    <mergeCell ref="Q167:Q168"/>
    <mergeCell ref="Q173:Q174"/>
    <mergeCell ref="Q175:Q176"/>
    <mergeCell ref="Q181:Q182"/>
    <mergeCell ref="Q183:Q184"/>
    <mergeCell ref="Q189:Q190"/>
    <mergeCell ref="Q191:Q192"/>
    <mergeCell ref="Q197:Q198"/>
    <mergeCell ref="Q199:Q200"/>
    <mergeCell ref="Q205:Q206"/>
    <mergeCell ref="Q207:Q208"/>
    <mergeCell ref="Q213:Q214"/>
    <mergeCell ref="Q215:Q216"/>
    <mergeCell ref="Q221:Q222"/>
    <mergeCell ref="Q223:Q224"/>
    <mergeCell ref="Q229:Q230"/>
    <mergeCell ref="Q231:Q232"/>
    <mergeCell ref="Q237:Q238"/>
    <mergeCell ref="Q239:Q240"/>
    <mergeCell ref="Q245:Q246"/>
    <mergeCell ref="Q247:Q248"/>
    <mergeCell ref="Q253:Q254"/>
    <mergeCell ref="Q255:Q256"/>
    <mergeCell ref="Q261:Q262"/>
    <mergeCell ref="Q263:Q264"/>
    <mergeCell ref="Q269:Q270"/>
    <mergeCell ref="Q271:Q272"/>
    <mergeCell ref="Q277:Q278"/>
    <mergeCell ref="Q279:Q280"/>
    <mergeCell ref="Q285:Q286"/>
    <mergeCell ref="Q287:Q288"/>
    <mergeCell ref="Q293:Q294"/>
    <mergeCell ref="Q295:Q296"/>
    <mergeCell ref="Q301:Q302"/>
    <mergeCell ref="Q303:Q304"/>
    <mergeCell ref="Q309:Q310"/>
    <mergeCell ref="Q311:Q312"/>
    <mergeCell ref="Q317:Q318"/>
    <mergeCell ref="Q319:Q320"/>
    <mergeCell ref="Q325:Q326"/>
    <mergeCell ref="Q327:Q328"/>
    <mergeCell ref="Q333:Q334"/>
    <mergeCell ref="Q335:Q336"/>
    <mergeCell ref="Q341:Q342"/>
    <mergeCell ref="Q343:Q344"/>
    <mergeCell ref="Q349:Q350"/>
    <mergeCell ref="Q351:Q352"/>
    <mergeCell ref="Q357:Q358"/>
    <mergeCell ref="Q359:Q360"/>
    <mergeCell ref="Q365:Q366"/>
    <mergeCell ref="Q367:Q368"/>
    <mergeCell ref="Q373:Q374"/>
    <mergeCell ref="Q375:Q376"/>
    <mergeCell ref="Q381:Q382"/>
    <mergeCell ref="Q383:Q384"/>
    <mergeCell ref="Q389:Q390"/>
    <mergeCell ref="Q391:Q392"/>
    <mergeCell ref="Q397:Q398"/>
    <mergeCell ref="Q399:Q400"/>
    <mergeCell ref="Q405:Q406"/>
    <mergeCell ref="Q407:Q408"/>
    <mergeCell ref="Q413:Q414"/>
    <mergeCell ref="Q415:Q416"/>
    <mergeCell ref="Q421:Q422"/>
    <mergeCell ref="Q423:Q424"/>
    <mergeCell ref="Q429:Q430"/>
    <mergeCell ref="Q431:Q432"/>
    <mergeCell ref="Q437:Q438"/>
    <mergeCell ref="Q439:Q440"/>
    <mergeCell ref="Q445:Q446"/>
    <mergeCell ref="Q447:Q448"/>
    <mergeCell ref="Q453:Q454"/>
    <mergeCell ref="Q455:Q456"/>
    <mergeCell ref="R3:R4"/>
    <mergeCell ref="R5:R6"/>
    <mergeCell ref="R11:R12"/>
    <mergeCell ref="R13:R14"/>
    <mergeCell ref="R19:R20"/>
    <mergeCell ref="R21:R22"/>
    <mergeCell ref="R27:R28"/>
    <mergeCell ref="R29:R30"/>
    <mergeCell ref="R35:R36"/>
    <mergeCell ref="R37:R38"/>
    <mergeCell ref="R43:R44"/>
    <mergeCell ref="R45:R46"/>
    <mergeCell ref="R51:R52"/>
    <mergeCell ref="R53:R54"/>
    <mergeCell ref="R59:R60"/>
    <mergeCell ref="R61:R62"/>
    <mergeCell ref="R67:R68"/>
    <mergeCell ref="R69:R70"/>
    <mergeCell ref="R75:R76"/>
    <mergeCell ref="R77:R78"/>
    <mergeCell ref="R83:R84"/>
    <mergeCell ref="R85:R86"/>
    <mergeCell ref="R87:R88"/>
    <mergeCell ref="R93:R94"/>
    <mergeCell ref="R95:R96"/>
    <mergeCell ref="R101:R102"/>
    <mergeCell ref="R103:R104"/>
    <mergeCell ref="R109:R110"/>
    <mergeCell ref="R111:R112"/>
    <mergeCell ref="R117:R118"/>
    <mergeCell ref="R119:R120"/>
    <mergeCell ref="R125:R126"/>
    <mergeCell ref="R127:R128"/>
    <mergeCell ref="R133:R134"/>
    <mergeCell ref="R135:R136"/>
    <mergeCell ref="R141:R142"/>
    <mergeCell ref="R143:R144"/>
    <mergeCell ref="R149:R150"/>
    <mergeCell ref="R151:R152"/>
    <mergeCell ref="R157:R158"/>
    <mergeCell ref="R159:R160"/>
    <mergeCell ref="R165:R166"/>
    <mergeCell ref="R167:R168"/>
    <mergeCell ref="R173:R174"/>
    <mergeCell ref="R175:R176"/>
    <mergeCell ref="R181:R182"/>
    <mergeCell ref="R183:R184"/>
    <mergeCell ref="R189:R190"/>
    <mergeCell ref="R191:R192"/>
    <mergeCell ref="R197:R198"/>
    <mergeCell ref="R199:R200"/>
    <mergeCell ref="R205:R206"/>
    <mergeCell ref="R207:R208"/>
    <mergeCell ref="R213:R214"/>
    <mergeCell ref="R215:R216"/>
    <mergeCell ref="R221:R222"/>
    <mergeCell ref="R223:R224"/>
    <mergeCell ref="R229:R230"/>
    <mergeCell ref="R231:R232"/>
    <mergeCell ref="R237:R238"/>
    <mergeCell ref="R239:R240"/>
    <mergeCell ref="R245:R246"/>
    <mergeCell ref="R247:R248"/>
    <mergeCell ref="R253:R254"/>
    <mergeCell ref="R255:R256"/>
    <mergeCell ref="R261:R262"/>
    <mergeCell ref="R263:R264"/>
    <mergeCell ref="R269:R270"/>
    <mergeCell ref="R271:R272"/>
    <mergeCell ref="R277:R278"/>
    <mergeCell ref="R279:R280"/>
    <mergeCell ref="R285:R286"/>
    <mergeCell ref="R287:R288"/>
    <mergeCell ref="R293:R294"/>
    <mergeCell ref="R295:R296"/>
    <mergeCell ref="R301:R302"/>
    <mergeCell ref="R303:R304"/>
    <mergeCell ref="R309:R310"/>
    <mergeCell ref="R311:R312"/>
    <mergeCell ref="R317:R318"/>
    <mergeCell ref="R319:R320"/>
    <mergeCell ref="R325:R326"/>
    <mergeCell ref="R327:R328"/>
    <mergeCell ref="R333:R334"/>
    <mergeCell ref="R335:R336"/>
    <mergeCell ref="R341:R342"/>
    <mergeCell ref="R343:R344"/>
    <mergeCell ref="R349:R350"/>
    <mergeCell ref="R351:R352"/>
    <mergeCell ref="R357:R358"/>
    <mergeCell ref="R359:R360"/>
    <mergeCell ref="R365:R366"/>
    <mergeCell ref="R367:R368"/>
    <mergeCell ref="R373:R374"/>
    <mergeCell ref="R375:R376"/>
    <mergeCell ref="R381:R382"/>
    <mergeCell ref="R383:R384"/>
    <mergeCell ref="R389:R390"/>
    <mergeCell ref="R391:R392"/>
    <mergeCell ref="R397:R398"/>
    <mergeCell ref="R399:R400"/>
    <mergeCell ref="R405:R406"/>
    <mergeCell ref="R407:R408"/>
    <mergeCell ref="R413:R414"/>
    <mergeCell ref="R415:R416"/>
    <mergeCell ref="R421:R422"/>
    <mergeCell ref="R423:R424"/>
    <mergeCell ref="R429:R430"/>
    <mergeCell ref="R431:R432"/>
    <mergeCell ref="R437:R438"/>
    <mergeCell ref="R439:R440"/>
    <mergeCell ref="R445:R446"/>
    <mergeCell ref="R447:R448"/>
    <mergeCell ref="R453:R454"/>
    <mergeCell ref="R455:R45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清镇河道划界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2023-12-04T06:15:02Z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B6F456DF4476490D86E7722C3B5558E5_13</vt:lpwstr>
  </property>
</Properties>
</file>